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activeTab="1"/>
  </bookViews>
  <sheets>
    <sheet name="сводная" sheetId="4" r:id="rId1"/>
    <sheet name="по точным датам" sheetId="6" r:id="rId2"/>
    <sheet name="2" sheetId="5" r:id="rId3"/>
    <sheet name="1" sheetId="1" r:id="rId4"/>
  </sheets>
  <calcPr calcId="162913"/>
</workbook>
</file>

<file path=xl/calcChain.xml><?xml version="1.0" encoding="utf-8"?>
<calcChain xmlns="http://schemas.openxmlformats.org/spreadsheetml/2006/main">
  <c r="AW36" i="6" l="1"/>
  <c r="AW41" i="6"/>
  <c r="U32" i="6"/>
  <c r="U36" i="6"/>
  <c r="U27" i="6"/>
  <c r="AW64" i="6"/>
  <c r="AX64" i="6" s="1"/>
  <c r="AW63" i="6"/>
  <c r="U63" i="6"/>
  <c r="AW62" i="6"/>
  <c r="AX62" i="6" s="1"/>
  <c r="AW61" i="6"/>
  <c r="U61" i="6"/>
  <c r="AW60" i="6"/>
  <c r="U60" i="6"/>
  <c r="AW59" i="6"/>
  <c r="AX59" i="6" s="1"/>
  <c r="AW58" i="6"/>
  <c r="AX58" i="6" s="1"/>
  <c r="AW57" i="6"/>
  <c r="U57" i="6"/>
  <c r="AW56" i="6"/>
  <c r="U56" i="6"/>
  <c r="AW55" i="6"/>
  <c r="U55" i="6"/>
  <c r="U54" i="6"/>
  <c r="AX54" i="6" s="1"/>
  <c r="U53" i="6"/>
  <c r="AX53" i="6" s="1"/>
  <c r="AW52" i="6"/>
  <c r="AX52" i="6" s="1"/>
  <c r="U51" i="6"/>
  <c r="AX51" i="6" s="1"/>
  <c r="AW50" i="6"/>
  <c r="U50" i="6"/>
  <c r="AW49" i="6"/>
  <c r="U49" i="6"/>
  <c r="U78" i="6"/>
  <c r="AW75" i="6"/>
  <c r="U74" i="6"/>
  <c r="AW85" i="6"/>
  <c r="U72" i="6"/>
  <c r="U85" i="6"/>
  <c r="AX85" i="6" l="1"/>
  <c r="AX63" i="6"/>
  <c r="AX55" i="6"/>
  <c r="AX61" i="6"/>
  <c r="AX49" i="6"/>
  <c r="AX57" i="6"/>
  <c r="AX50" i="6"/>
  <c r="AX56" i="6"/>
  <c r="AX60" i="6"/>
  <c r="AW34" i="6"/>
  <c r="AX75" i="6" l="1"/>
  <c r="T65" i="6"/>
  <c r="T66" i="6" s="1"/>
  <c r="AW14" i="6"/>
  <c r="AX14" i="6" s="1"/>
  <c r="AV89" i="6"/>
  <c r="AV90" i="6" s="1"/>
  <c r="AU89" i="6"/>
  <c r="AU90" i="6" s="1"/>
  <c r="AT89" i="6"/>
  <c r="AT90" i="6" s="1"/>
  <c r="AS89" i="6"/>
  <c r="AS90" i="6" s="1"/>
  <c r="AR89" i="6"/>
  <c r="AR90" i="6" s="1"/>
  <c r="AQ89" i="6"/>
  <c r="AQ90" i="6" s="1"/>
  <c r="AP89" i="6"/>
  <c r="AP90" i="6" s="1"/>
  <c r="AO89" i="6"/>
  <c r="AO90" i="6" s="1"/>
  <c r="AN89" i="6"/>
  <c r="AN90" i="6" s="1"/>
  <c r="AM89" i="6"/>
  <c r="AM90" i="6" s="1"/>
  <c r="AL89" i="6"/>
  <c r="AL90" i="6" s="1"/>
  <c r="AK89" i="6"/>
  <c r="AK90" i="6" s="1"/>
  <c r="AJ89" i="6"/>
  <c r="AJ90" i="6" s="1"/>
  <c r="AI89" i="6"/>
  <c r="AI90" i="6" s="1"/>
  <c r="AH89" i="6"/>
  <c r="AH90" i="6" s="1"/>
  <c r="AG89" i="6"/>
  <c r="AG90" i="6" s="1"/>
  <c r="AF89" i="6"/>
  <c r="AF90" i="6" s="1"/>
  <c r="AE89" i="6"/>
  <c r="AE90" i="6" s="1"/>
  <c r="AD89" i="6"/>
  <c r="AD90" i="6" s="1"/>
  <c r="AC89" i="6"/>
  <c r="AC90" i="6" s="1"/>
  <c r="AB89" i="6"/>
  <c r="AB90" i="6" s="1"/>
  <c r="AA89" i="6"/>
  <c r="AA90" i="6" s="1"/>
  <c r="Z89" i="6"/>
  <c r="Z90" i="6" s="1"/>
  <c r="Y89" i="6"/>
  <c r="Y90" i="6" s="1"/>
  <c r="X89" i="6"/>
  <c r="X90" i="6" s="1"/>
  <c r="W89" i="6"/>
  <c r="W90" i="6" s="1"/>
  <c r="T89" i="6"/>
  <c r="T90" i="6" s="1"/>
  <c r="S89" i="6"/>
  <c r="S90" i="6" s="1"/>
  <c r="R89" i="6"/>
  <c r="R90" i="6" s="1"/>
  <c r="Q89" i="6"/>
  <c r="Q90" i="6" s="1"/>
  <c r="P89" i="6"/>
  <c r="P90" i="6" s="1"/>
  <c r="O89" i="6"/>
  <c r="O90" i="6" s="1"/>
  <c r="N89" i="6"/>
  <c r="N90" i="6" s="1"/>
  <c r="M89" i="6"/>
  <c r="M90" i="6" s="1"/>
  <c r="L89" i="6"/>
  <c r="L90" i="6" s="1"/>
  <c r="K89" i="6"/>
  <c r="K90" i="6" s="1"/>
  <c r="J89" i="6"/>
  <c r="J90" i="6" s="1"/>
  <c r="I89" i="6"/>
  <c r="I90" i="6" s="1"/>
  <c r="H89" i="6"/>
  <c r="H90" i="6" s="1"/>
  <c r="G89" i="6"/>
  <c r="G90" i="6" s="1"/>
  <c r="F89" i="6"/>
  <c r="F90" i="6" s="1"/>
  <c r="E89" i="6"/>
  <c r="E90" i="6" s="1"/>
  <c r="D89" i="6"/>
  <c r="D90" i="6" s="1"/>
  <c r="C89" i="6"/>
  <c r="AW88" i="6"/>
  <c r="AX88" i="6" s="1"/>
  <c r="AW87" i="6"/>
  <c r="AX87" i="6" s="1"/>
  <c r="AW86" i="6"/>
  <c r="U86" i="6"/>
  <c r="AW84" i="6"/>
  <c r="AX84" i="6" s="1"/>
  <c r="U83" i="6"/>
  <c r="AX83" i="6" s="1"/>
  <c r="U82" i="6"/>
  <c r="AX82" i="6" s="1"/>
  <c r="AW81" i="6"/>
  <c r="AX81" i="6" s="1"/>
  <c r="AW80" i="6"/>
  <c r="U80" i="6"/>
  <c r="AW79" i="6"/>
  <c r="AX79" i="6" s="1"/>
  <c r="AW78" i="6"/>
  <c r="U77" i="6"/>
  <c r="AX77" i="6" s="1"/>
  <c r="U76" i="6"/>
  <c r="AX74" i="6"/>
  <c r="U73" i="6"/>
  <c r="AX72" i="6"/>
  <c r="U71" i="6"/>
  <c r="AX71" i="6" s="1"/>
  <c r="AW70" i="6"/>
  <c r="U70" i="6"/>
  <c r="AX80" i="6" l="1"/>
  <c r="AX76" i="6"/>
  <c r="U89" i="6"/>
  <c r="AX73" i="6"/>
  <c r="AW89" i="6"/>
  <c r="AX78" i="6"/>
  <c r="AX86" i="6"/>
  <c r="AW90" i="6"/>
  <c r="AX70" i="6"/>
  <c r="AX89" i="6" l="1"/>
  <c r="AW8" i="6" l="1"/>
  <c r="U8" i="6"/>
  <c r="AX8" i="6" l="1"/>
  <c r="P44" i="6"/>
  <c r="P45" i="6" s="1"/>
  <c r="AW40" i="6" l="1"/>
  <c r="AW27" i="6"/>
  <c r="AW39" i="6" l="1"/>
  <c r="AW17" i="6" l="1"/>
  <c r="U18" i="6"/>
  <c r="U16" i="6"/>
  <c r="AW15" i="6"/>
  <c r="AW12" i="6"/>
  <c r="AW11" i="6"/>
  <c r="U7" i="6"/>
  <c r="AU20" i="6"/>
  <c r="AU21" i="6" s="1"/>
  <c r="AT20" i="6"/>
  <c r="AT21" i="6" s="1"/>
  <c r="AS20" i="6"/>
  <c r="AS21" i="6" s="1"/>
  <c r="AR20" i="6"/>
  <c r="AR21" i="6" s="1"/>
  <c r="AQ20" i="6"/>
  <c r="AQ21" i="6" s="1"/>
  <c r="AP20" i="6"/>
  <c r="AP21" i="6" s="1"/>
  <c r="AO20" i="6"/>
  <c r="AO21" i="6" s="1"/>
  <c r="AN20" i="6"/>
  <c r="AN21" i="6" s="1"/>
  <c r="AM20" i="6"/>
  <c r="AM21" i="6" s="1"/>
  <c r="AL20" i="6"/>
  <c r="AL21" i="6" s="1"/>
  <c r="AK20" i="6"/>
  <c r="AK21" i="6" s="1"/>
  <c r="AJ20" i="6"/>
  <c r="AJ21" i="6" s="1"/>
  <c r="AI20" i="6"/>
  <c r="AI21" i="6" s="1"/>
  <c r="AH20" i="6"/>
  <c r="AH21" i="6" s="1"/>
  <c r="AG20" i="6"/>
  <c r="AG21" i="6" s="1"/>
  <c r="AF20" i="6"/>
  <c r="AF21" i="6" s="1"/>
  <c r="AE20" i="6"/>
  <c r="AD20" i="6"/>
  <c r="AD21" i="6" s="1"/>
  <c r="AC20" i="6"/>
  <c r="AC21" i="6" s="1"/>
  <c r="AB20" i="6"/>
  <c r="AB21" i="6" s="1"/>
  <c r="AA20" i="6"/>
  <c r="AA21" i="6" s="1"/>
  <c r="Z20" i="6"/>
  <c r="Z21" i="6" s="1"/>
  <c r="Y20" i="6"/>
  <c r="Y21" i="6" s="1"/>
  <c r="X20" i="6"/>
  <c r="X21" i="6" s="1"/>
  <c r="W20" i="6"/>
  <c r="W21" i="6" s="1"/>
  <c r="T20" i="6"/>
  <c r="T21" i="6" s="1"/>
  <c r="S20" i="6"/>
  <c r="S21" i="6" s="1"/>
  <c r="R20" i="6"/>
  <c r="R21" i="6" s="1"/>
  <c r="Q20" i="6"/>
  <c r="Q21" i="6" s="1"/>
  <c r="P20" i="6"/>
  <c r="P21" i="6" s="1"/>
  <c r="O20" i="6"/>
  <c r="O21" i="6" s="1"/>
  <c r="N20" i="6"/>
  <c r="N21" i="6" s="1"/>
  <c r="M20" i="6"/>
  <c r="M21" i="6" s="1"/>
  <c r="L20" i="6"/>
  <c r="L21" i="6" s="1"/>
  <c r="K20" i="6"/>
  <c r="K21" i="6" s="1"/>
  <c r="J20" i="6"/>
  <c r="J21" i="6" s="1"/>
  <c r="I20" i="6"/>
  <c r="I21" i="6" s="1"/>
  <c r="H20" i="6"/>
  <c r="H21" i="6" s="1"/>
  <c r="G20" i="6"/>
  <c r="G21" i="6" s="1"/>
  <c r="F20" i="6"/>
  <c r="F21" i="6" s="1"/>
  <c r="E20" i="6"/>
  <c r="E21" i="6" s="1"/>
  <c r="D20" i="6"/>
  <c r="D21" i="6" s="1"/>
  <c r="AV20" i="6"/>
  <c r="AE21" i="6"/>
  <c r="C20" i="6"/>
  <c r="AW19" i="6"/>
  <c r="U19" i="6"/>
  <c r="AW18" i="6"/>
  <c r="U17" i="6"/>
  <c r="AW16" i="6"/>
  <c r="U15" i="6"/>
  <c r="AW13" i="6"/>
  <c r="U13" i="6"/>
  <c r="U12" i="6"/>
  <c r="U11" i="6"/>
  <c r="AW10" i="6"/>
  <c r="U10" i="6"/>
  <c r="AW9" i="6"/>
  <c r="U9" i="6"/>
  <c r="AW7" i="6"/>
  <c r="AW6" i="6"/>
  <c r="U6" i="6"/>
  <c r="AW5" i="6"/>
  <c r="U5" i="6"/>
  <c r="AX16" i="6" l="1"/>
  <c r="AX17" i="6"/>
  <c r="AX15" i="6"/>
  <c r="AX18" i="6"/>
  <c r="AX11" i="6"/>
  <c r="AX12" i="6"/>
  <c r="AW20" i="6"/>
  <c r="AX5" i="6"/>
  <c r="AX6" i="6"/>
  <c r="U20" i="6"/>
  <c r="AX9" i="6"/>
  <c r="AX10" i="6"/>
  <c r="AX13" i="6"/>
  <c r="AX19" i="6"/>
  <c r="AX7" i="6"/>
  <c r="AW21" i="6"/>
  <c r="AX20" i="6" l="1"/>
  <c r="S65" i="6" l="1"/>
  <c r="AX39" i="6" l="1"/>
  <c r="AF65" i="6"/>
  <c r="AF66" i="6" s="1"/>
  <c r="AG65" i="6"/>
  <c r="AG66" i="6" s="1"/>
  <c r="AH65" i="6"/>
  <c r="AH66" i="6" s="1"/>
  <c r="AI65" i="6"/>
  <c r="AI66" i="6" s="1"/>
  <c r="AJ65" i="6"/>
  <c r="AJ66" i="6" s="1"/>
  <c r="U43" i="6" l="1"/>
  <c r="U35" i="6"/>
  <c r="U33" i="6"/>
  <c r="U31" i="6"/>
  <c r="U30" i="6"/>
  <c r="U29" i="6"/>
  <c r="U28" i="6"/>
  <c r="U26" i="6"/>
  <c r="U25" i="6"/>
  <c r="U44" i="6" l="1"/>
  <c r="AW37" i="6"/>
  <c r="AX37" i="6" s="1"/>
  <c r="AX36" i="6"/>
  <c r="AW38" i="6"/>
  <c r="AX38" i="6" l="1"/>
  <c r="BG27" i="6" l="1"/>
  <c r="BK26" i="6" l="1"/>
  <c r="U65" i="6" l="1"/>
  <c r="AX31" i="6"/>
  <c r="AX28" i="6"/>
  <c r="BG76" i="6"/>
  <c r="AX34" i="6" l="1"/>
  <c r="BG86" i="6" l="1"/>
  <c r="AX33" i="6"/>
  <c r="AW25" i="6" l="1"/>
  <c r="AW42" i="6"/>
  <c r="AX42" i="6" s="1"/>
  <c r="BG88" i="6" s="1"/>
  <c r="AV65" i="6"/>
  <c r="AU65" i="6"/>
  <c r="AU66" i="6" s="1"/>
  <c r="AT65" i="6"/>
  <c r="AT66" i="6" s="1"/>
  <c r="AS65" i="6"/>
  <c r="AS66" i="6" s="1"/>
  <c r="AR65" i="6"/>
  <c r="AR66" i="6" s="1"/>
  <c r="AQ65" i="6"/>
  <c r="AQ66" i="6" s="1"/>
  <c r="AP65" i="6"/>
  <c r="AP66" i="6" s="1"/>
  <c r="AO65" i="6"/>
  <c r="AO66" i="6" s="1"/>
  <c r="AN65" i="6"/>
  <c r="AN66" i="6" s="1"/>
  <c r="AM65" i="6"/>
  <c r="AM66" i="6" s="1"/>
  <c r="AL65" i="6"/>
  <c r="AL66" i="6" s="1"/>
  <c r="AK65" i="6"/>
  <c r="AK66" i="6" s="1"/>
  <c r="AE65" i="6"/>
  <c r="AE66" i="6" s="1"/>
  <c r="AD65" i="6"/>
  <c r="AD66" i="6" s="1"/>
  <c r="AC65" i="6"/>
  <c r="AC66" i="6" s="1"/>
  <c r="AB65" i="6"/>
  <c r="AB66" i="6" s="1"/>
  <c r="AA65" i="6"/>
  <c r="AA66" i="6" s="1"/>
  <c r="Z65" i="6"/>
  <c r="Z66" i="6" s="1"/>
  <c r="Y65" i="6"/>
  <c r="Y66" i="6" s="1"/>
  <c r="X65" i="6"/>
  <c r="X66" i="6" s="1"/>
  <c r="W65" i="6"/>
  <c r="W66" i="6" s="1"/>
  <c r="S66" i="6"/>
  <c r="R65" i="6"/>
  <c r="R66" i="6" s="1"/>
  <c r="Q65" i="6"/>
  <c r="Q66" i="6" s="1"/>
  <c r="P65" i="6"/>
  <c r="P66" i="6" s="1"/>
  <c r="O65" i="6"/>
  <c r="O66" i="6" s="1"/>
  <c r="N65" i="6"/>
  <c r="N66" i="6" s="1"/>
  <c r="M65" i="6"/>
  <c r="M66" i="6" s="1"/>
  <c r="L65" i="6"/>
  <c r="L66" i="6" s="1"/>
  <c r="K65" i="6"/>
  <c r="K66" i="6" s="1"/>
  <c r="J65" i="6"/>
  <c r="J66" i="6" s="1"/>
  <c r="I65" i="6"/>
  <c r="I66" i="6" s="1"/>
  <c r="H65" i="6"/>
  <c r="H66" i="6" s="1"/>
  <c r="G65" i="6"/>
  <c r="G66" i="6" s="1"/>
  <c r="F65" i="6"/>
  <c r="F66" i="6" s="1"/>
  <c r="E65" i="6"/>
  <c r="E66" i="6" s="1"/>
  <c r="D65" i="6"/>
  <c r="D66" i="6" s="1"/>
  <c r="C65" i="6"/>
  <c r="L38" i="4"/>
  <c r="L35" i="4"/>
  <c r="K35" i="4"/>
  <c r="L33" i="4"/>
  <c r="K33" i="4"/>
  <c r="L31" i="4"/>
  <c r="K31" i="4"/>
  <c r="AW65" i="6"/>
  <c r="AV44" i="6"/>
  <c r="AU44" i="6"/>
  <c r="AU45" i="6" s="1"/>
  <c r="AT44" i="6"/>
  <c r="AT45" i="6" s="1"/>
  <c r="AS44" i="6"/>
  <c r="AS45" i="6" s="1"/>
  <c r="AR44" i="6"/>
  <c r="AR45" i="6" s="1"/>
  <c r="AQ44" i="6"/>
  <c r="AQ45" i="6" s="1"/>
  <c r="AP44" i="6"/>
  <c r="AP45" i="6" s="1"/>
  <c r="AO44" i="6"/>
  <c r="AO45" i="6" s="1"/>
  <c r="AN44" i="6"/>
  <c r="AN45" i="6" s="1"/>
  <c r="AM44" i="6"/>
  <c r="AM45" i="6" s="1"/>
  <c r="AL44" i="6"/>
  <c r="AL45" i="6" s="1"/>
  <c r="AK44" i="6"/>
  <c r="AK45" i="6" s="1"/>
  <c r="AJ44" i="6"/>
  <c r="AJ45" i="6" s="1"/>
  <c r="AI44" i="6"/>
  <c r="AI45" i="6" s="1"/>
  <c r="AH44" i="6"/>
  <c r="AH45" i="6" s="1"/>
  <c r="AG44" i="6"/>
  <c r="AG45" i="6" s="1"/>
  <c r="AF44" i="6"/>
  <c r="AF45" i="6" s="1"/>
  <c r="AE44" i="6"/>
  <c r="AE45" i="6" s="1"/>
  <c r="AD44" i="6"/>
  <c r="AD45" i="6" s="1"/>
  <c r="AC44" i="6"/>
  <c r="AC45" i="6" s="1"/>
  <c r="AB44" i="6"/>
  <c r="AB45" i="6" s="1"/>
  <c r="AA44" i="6"/>
  <c r="AA45" i="6" s="1"/>
  <c r="Z44" i="6"/>
  <c r="Z45" i="6" s="1"/>
  <c r="Y44" i="6"/>
  <c r="Y45" i="6" s="1"/>
  <c r="X44" i="6"/>
  <c r="X45" i="6" s="1"/>
  <c r="W44" i="6"/>
  <c r="W45" i="6" s="1"/>
  <c r="T44" i="6"/>
  <c r="T45" i="6" s="1"/>
  <c r="S44" i="6"/>
  <c r="S45" i="6" s="1"/>
  <c r="R44" i="6"/>
  <c r="R45" i="6" s="1"/>
  <c r="Q44" i="6"/>
  <c r="Q45" i="6" s="1"/>
  <c r="O44" i="6"/>
  <c r="O45" i="6" s="1"/>
  <c r="N44" i="6"/>
  <c r="N45" i="6" s="1"/>
  <c r="M44" i="6"/>
  <c r="M45" i="6" s="1"/>
  <c r="L44" i="6"/>
  <c r="L45" i="6" s="1"/>
  <c r="K44" i="6"/>
  <c r="K45" i="6" s="1"/>
  <c r="J44" i="6"/>
  <c r="J45" i="6" s="1"/>
  <c r="I44" i="6"/>
  <c r="I45" i="6" s="1"/>
  <c r="H44" i="6"/>
  <c r="H45" i="6" s="1"/>
  <c r="G44" i="6"/>
  <c r="G45" i="6" s="1"/>
  <c r="F44" i="6"/>
  <c r="F45" i="6" s="1"/>
  <c r="E44" i="6"/>
  <c r="E45" i="6" s="1"/>
  <c r="D44" i="6"/>
  <c r="D45" i="6" s="1"/>
  <c r="C44" i="6"/>
  <c r="AW43" i="6"/>
  <c r="J31" i="4"/>
  <c r="AX35" i="6"/>
  <c r="AW26" i="6"/>
  <c r="AV60" i="5"/>
  <c r="T60" i="5"/>
  <c r="AV15" i="5"/>
  <c r="J26" i="4" s="1"/>
  <c r="T15" i="5"/>
  <c r="T19" i="5"/>
  <c r="T20" i="5"/>
  <c r="AW44" i="6" l="1"/>
  <c r="AX43" i="6"/>
  <c r="BG85" i="6" s="1"/>
  <c r="BH84" i="6" s="1"/>
  <c r="J33" i="4"/>
  <c r="AX29" i="6"/>
  <c r="J35" i="4"/>
  <c r="AX26" i="6"/>
  <c r="AX30" i="6"/>
  <c r="AX32" i="6"/>
  <c r="BG80" i="6"/>
  <c r="K38" i="4"/>
  <c r="AW66" i="6"/>
  <c r="AX27" i="6"/>
  <c r="AX41" i="6"/>
  <c r="BG78" i="6" s="1"/>
  <c r="AX40" i="6"/>
  <c r="BG77" i="6" s="1"/>
  <c r="AW45" i="6"/>
  <c r="AX25" i="6"/>
  <c r="AW60" i="5"/>
  <c r="M13" i="4" s="1"/>
  <c r="AW15" i="5"/>
  <c r="AV21" i="5"/>
  <c r="AV22" i="5"/>
  <c r="J45" i="4" s="1"/>
  <c r="T21" i="5"/>
  <c r="T22" i="5"/>
  <c r="I40" i="4" s="1"/>
  <c r="O15" i="4"/>
  <c r="Q15" i="4" s="1"/>
  <c r="O16" i="4"/>
  <c r="Q16" i="4" s="1"/>
  <c r="O29" i="4"/>
  <c r="Q29" i="4" s="1"/>
  <c r="O30" i="4"/>
  <c r="Q30" i="4" s="1"/>
  <c r="O32" i="4"/>
  <c r="Q32" i="4" s="1"/>
  <c r="O34" i="4"/>
  <c r="Q34" i="4" s="1"/>
  <c r="O36" i="4"/>
  <c r="Q36" i="4" s="1"/>
  <c r="O41" i="4"/>
  <c r="Q41" i="4" s="1"/>
  <c r="O42" i="4"/>
  <c r="Q42" i="4" s="1"/>
  <c r="AU75" i="5"/>
  <c r="AU76" i="5" s="1"/>
  <c r="AT75" i="5"/>
  <c r="AT76" i="5" s="1"/>
  <c r="AS75" i="5"/>
  <c r="AS76" i="5" s="1"/>
  <c r="AR75" i="5"/>
  <c r="AR76" i="5" s="1"/>
  <c r="AQ75" i="5"/>
  <c r="AQ76" i="5" s="1"/>
  <c r="AP75" i="5"/>
  <c r="AP76" i="5" s="1"/>
  <c r="AO75" i="5"/>
  <c r="AO76" i="5" s="1"/>
  <c r="AN75" i="5"/>
  <c r="AN76" i="5" s="1"/>
  <c r="AM75" i="5"/>
  <c r="AM76" i="5" s="1"/>
  <c r="AL75" i="5"/>
  <c r="AL76" i="5" s="1"/>
  <c r="AK75" i="5"/>
  <c r="AK76" i="5" s="1"/>
  <c r="AJ75" i="5"/>
  <c r="AJ76" i="5" s="1"/>
  <c r="AI75" i="5"/>
  <c r="AI76" i="5" s="1"/>
  <c r="AH75" i="5"/>
  <c r="AH76" i="5" s="1"/>
  <c r="AG75" i="5"/>
  <c r="AG76" i="5" s="1"/>
  <c r="AF75" i="5"/>
  <c r="AF76" i="5" s="1"/>
  <c r="AE75" i="5"/>
  <c r="AE76" i="5" s="1"/>
  <c r="AD75" i="5"/>
  <c r="AD76" i="5" s="1"/>
  <c r="AC75" i="5"/>
  <c r="AC76" i="5" s="1"/>
  <c r="AB75" i="5"/>
  <c r="AB76" i="5" s="1"/>
  <c r="AA75" i="5"/>
  <c r="AA76" i="5" s="1"/>
  <c r="Z75" i="5"/>
  <c r="Z76" i="5" s="1"/>
  <c r="Y75" i="5"/>
  <c r="Y76" i="5" s="1"/>
  <c r="X75" i="5"/>
  <c r="X76" i="5" s="1"/>
  <c r="W75" i="5"/>
  <c r="W76" i="5" s="1"/>
  <c r="V75" i="5"/>
  <c r="S75" i="5"/>
  <c r="S76" i="5" s="1"/>
  <c r="R75" i="5"/>
  <c r="R76" i="5" s="1"/>
  <c r="Q75" i="5"/>
  <c r="Q76" i="5" s="1"/>
  <c r="P75" i="5"/>
  <c r="P76" i="5" s="1"/>
  <c r="O75" i="5"/>
  <c r="O76" i="5" s="1"/>
  <c r="N75" i="5"/>
  <c r="N76" i="5" s="1"/>
  <c r="M75" i="5"/>
  <c r="M76" i="5" s="1"/>
  <c r="L75" i="5"/>
  <c r="L76" i="5" s="1"/>
  <c r="K75" i="5"/>
  <c r="K76" i="5" s="1"/>
  <c r="J75" i="5"/>
  <c r="J76" i="5" s="1"/>
  <c r="I75" i="5"/>
  <c r="I76" i="5" s="1"/>
  <c r="H75" i="5"/>
  <c r="H76" i="5" s="1"/>
  <c r="G75" i="5"/>
  <c r="G76" i="5" s="1"/>
  <c r="F75" i="5"/>
  <c r="F76" i="5" s="1"/>
  <c r="E75" i="5"/>
  <c r="E76" i="5" s="1"/>
  <c r="D75" i="5"/>
  <c r="D76" i="5" s="1"/>
  <c r="C75" i="5"/>
  <c r="C76" i="5" s="1"/>
  <c r="B75" i="5"/>
  <c r="AV74" i="5"/>
  <c r="T74" i="5"/>
  <c r="AV73" i="5"/>
  <c r="T73" i="5"/>
  <c r="AV72" i="5"/>
  <c r="T72" i="5"/>
  <c r="AV71" i="5"/>
  <c r="T71" i="5"/>
  <c r="AV70" i="5"/>
  <c r="T70" i="5"/>
  <c r="AV69" i="5"/>
  <c r="T69" i="5"/>
  <c r="AV68" i="5"/>
  <c r="T68" i="5"/>
  <c r="AV67" i="5"/>
  <c r="M48" i="4" s="1"/>
  <c r="T67" i="5"/>
  <c r="AV66" i="5"/>
  <c r="T66" i="5"/>
  <c r="AV65" i="5"/>
  <c r="T65" i="5"/>
  <c r="AV64" i="5"/>
  <c r="T64" i="5"/>
  <c r="AV63" i="5"/>
  <c r="T63" i="5"/>
  <c r="AV62" i="5"/>
  <c r="T62" i="5"/>
  <c r="AV61" i="5"/>
  <c r="T61" i="5"/>
  <c r="AV59" i="5"/>
  <c r="T59" i="5"/>
  <c r="AV58" i="5"/>
  <c r="T58" i="5"/>
  <c r="AV57" i="5"/>
  <c r="T57" i="5"/>
  <c r="AV53" i="5"/>
  <c r="T53" i="5"/>
  <c r="AU47" i="5"/>
  <c r="AT47" i="5"/>
  <c r="AT48" i="5" s="1"/>
  <c r="AS47" i="5"/>
  <c r="AS48" i="5" s="1"/>
  <c r="AR47" i="5"/>
  <c r="AR48" i="5" s="1"/>
  <c r="AQ47" i="5"/>
  <c r="AQ48" i="5" s="1"/>
  <c r="AP47" i="5"/>
  <c r="AP48" i="5" s="1"/>
  <c r="AO47" i="5"/>
  <c r="AO48" i="5" s="1"/>
  <c r="AN47" i="5"/>
  <c r="AN48" i="5" s="1"/>
  <c r="AM47" i="5"/>
  <c r="AM48" i="5" s="1"/>
  <c r="AL47" i="5"/>
  <c r="AL48" i="5" s="1"/>
  <c r="AK47" i="5"/>
  <c r="AK48" i="5" s="1"/>
  <c r="AJ47" i="5"/>
  <c r="AJ48" i="5" s="1"/>
  <c r="AI47" i="5"/>
  <c r="AI48" i="5" s="1"/>
  <c r="AH47" i="5"/>
  <c r="AH48" i="5" s="1"/>
  <c r="AG47" i="5"/>
  <c r="AG48" i="5" s="1"/>
  <c r="AF47" i="5"/>
  <c r="AF48" i="5" s="1"/>
  <c r="AE47" i="5"/>
  <c r="AE48" i="5" s="1"/>
  <c r="AD47" i="5"/>
  <c r="AD48" i="5" s="1"/>
  <c r="AC47" i="5"/>
  <c r="AC48" i="5" s="1"/>
  <c r="AB47" i="5"/>
  <c r="AB48" i="5" s="1"/>
  <c r="AA47" i="5"/>
  <c r="AA48" i="5" s="1"/>
  <c r="Z47" i="5"/>
  <c r="Z48" i="5" s="1"/>
  <c r="Y47" i="5"/>
  <c r="Y48" i="5" s="1"/>
  <c r="X47" i="5"/>
  <c r="X48" i="5" s="1"/>
  <c r="W47" i="5"/>
  <c r="W48" i="5" s="1"/>
  <c r="V47" i="5"/>
  <c r="S47" i="5"/>
  <c r="S48" i="5" s="1"/>
  <c r="R47" i="5"/>
  <c r="R48" i="5" s="1"/>
  <c r="Q47" i="5"/>
  <c r="Q48" i="5" s="1"/>
  <c r="P47" i="5"/>
  <c r="P48" i="5" s="1"/>
  <c r="O47" i="5"/>
  <c r="O48" i="5" s="1"/>
  <c r="N47" i="5"/>
  <c r="N48" i="5" s="1"/>
  <c r="M47" i="5"/>
  <c r="M48" i="5" s="1"/>
  <c r="L47" i="5"/>
  <c r="L48" i="5" s="1"/>
  <c r="K47" i="5"/>
  <c r="K48" i="5" s="1"/>
  <c r="J47" i="5"/>
  <c r="J48" i="5" s="1"/>
  <c r="I47" i="5"/>
  <c r="I48" i="5" s="1"/>
  <c r="H47" i="5"/>
  <c r="H48" i="5" s="1"/>
  <c r="G47" i="5"/>
  <c r="G48" i="5" s="1"/>
  <c r="F47" i="5"/>
  <c r="F48" i="5" s="1"/>
  <c r="E47" i="5"/>
  <c r="E48" i="5" s="1"/>
  <c r="D47" i="5"/>
  <c r="D48" i="5" s="1"/>
  <c r="C47" i="5"/>
  <c r="C48" i="5" s="1"/>
  <c r="B47" i="5"/>
  <c r="AV46" i="5"/>
  <c r="F50" i="4" s="1"/>
  <c r="T46" i="5"/>
  <c r="E50" i="4" s="1"/>
  <c r="AV45" i="5"/>
  <c r="L45" i="4" s="1"/>
  <c r="T45" i="5"/>
  <c r="AV44" i="5"/>
  <c r="L46" i="4" s="1"/>
  <c r="T44" i="5"/>
  <c r="AV43" i="5"/>
  <c r="T43" i="5"/>
  <c r="O37" i="4"/>
  <c r="Q37" i="4" s="1"/>
  <c r="AV42" i="5"/>
  <c r="T42" i="5"/>
  <c r="AV41" i="5"/>
  <c r="T41" i="5"/>
  <c r="AV40" i="5"/>
  <c r="T40" i="5"/>
  <c r="AV39" i="5"/>
  <c r="T39" i="5"/>
  <c r="AV38" i="5"/>
  <c r="L10" i="4" s="1"/>
  <c r="T38" i="5"/>
  <c r="AV37" i="5"/>
  <c r="T37" i="5"/>
  <c r="K22" i="4" s="1"/>
  <c r="AV36" i="5"/>
  <c r="T36" i="5"/>
  <c r="K21" i="4" s="1"/>
  <c r="O26" i="4"/>
  <c r="Q26" i="4" s="1"/>
  <c r="AV35" i="5"/>
  <c r="T35" i="5"/>
  <c r="K4" i="4" s="1"/>
  <c r="AV34" i="5"/>
  <c r="L7" i="4" s="1"/>
  <c r="T34" i="5"/>
  <c r="K7" i="4" s="1"/>
  <c r="AV33" i="5"/>
  <c r="L6" i="4" s="1"/>
  <c r="T33" i="5"/>
  <c r="K6" i="4" s="1"/>
  <c r="AV29" i="5"/>
  <c r="T29" i="5"/>
  <c r="AU26" i="5"/>
  <c r="AT26" i="5"/>
  <c r="AT27" i="5" s="1"/>
  <c r="AS26" i="5"/>
  <c r="AS27" i="5" s="1"/>
  <c r="AR26" i="5"/>
  <c r="AR27" i="5" s="1"/>
  <c r="AQ26" i="5"/>
  <c r="AQ27" i="5" s="1"/>
  <c r="AP26" i="5"/>
  <c r="AP27" i="5" s="1"/>
  <c r="AO26" i="5"/>
  <c r="AO27" i="5" s="1"/>
  <c r="AN26" i="5"/>
  <c r="AN27" i="5" s="1"/>
  <c r="AM26" i="5"/>
  <c r="AM27" i="5" s="1"/>
  <c r="AL26" i="5"/>
  <c r="AL27" i="5" s="1"/>
  <c r="AK26" i="5"/>
  <c r="AK27" i="5" s="1"/>
  <c r="AJ26" i="5"/>
  <c r="AJ27" i="5" s="1"/>
  <c r="AI26" i="5"/>
  <c r="AI27" i="5" s="1"/>
  <c r="AH26" i="5"/>
  <c r="AH27" i="5" s="1"/>
  <c r="AG26" i="5"/>
  <c r="AG27" i="5" s="1"/>
  <c r="AF26" i="5"/>
  <c r="AF27" i="5" s="1"/>
  <c r="AE26" i="5"/>
  <c r="AE27" i="5" s="1"/>
  <c r="AD26" i="5"/>
  <c r="AD27" i="5" s="1"/>
  <c r="AC26" i="5"/>
  <c r="AC27" i="5" s="1"/>
  <c r="AB26" i="5"/>
  <c r="AB27" i="5" s="1"/>
  <c r="AA26" i="5"/>
  <c r="AA27" i="5" s="1"/>
  <c r="Z26" i="5"/>
  <c r="Z27" i="5" s="1"/>
  <c r="Y26" i="5"/>
  <c r="Y27" i="5" s="1"/>
  <c r="X26" i="5"/>
  <c r="X27" i="5" s="1"/>
  <c r="W26" i="5"/>
  <c r="W27" i="5" s="1"/>
  <c r="V26" i="5"/>
  <c r="S26" i="5"/>
  <c r="S27" i="5" s="1"/>
  <c r="R26" i="5"/>
  <c r="R27" i="5" s="1"/>
  <c r="Q26" i="5"/>
  <c r="Q27" i="5" s="1"/>
  <c r="P26" i="5"/>
  <c r="P27" i="5" s="1"/>
  <c r="O26" i="5"/>
  <c r="O27" i="5" s="1"/>
  <c r="N26" i="5"/>
  <c r="N27" i="5" s="1"/>
  <c r="M26" i="5"/>
  <c r="M27" i="5" s="1"/>
  <c r="L26" i="5"/>
  <c r="L27" i="5" s="1"/>
  <c r="K26" i="5"/>
  <c r="K27" i="5" s="1"/>
  <c r="J26" i="5"/>
  <c r="J27" i="5" s="1"/>
  <c r="I26" i="5"/>
  <c r="I27" i="5" s="1"/>
  <c r="H26" i="5"/>
  <c r="H27" i="5" s="1"/>
  <c r="G26" i="5"/>
  <c r="G27" i="5" s="1"/>
  <c r="F26" i="5"/>
  <c r="F27" i="5" s="1"/>
  <c r="E26" i="5"/>
  <c r="E27" i="5" s="1"/>
  <c r="D26" i="5"/>
  <c r="D27" i="5" s="1"/>
  <c r="C26" i="5"/>
  <c r="C27" i="5" s="1"/>
  <c r="B26" i="5"/>
  <c r="AV25" i="5"/>
  <c r="T25" i="5"/>
  <c r="C50" i="4" s="1"/>
  <c r="AV24" i="5"/>
  <c r="T24" i="5"/>
  <c r="I44" i="4" s="1"/>
  <c r="AV23" i="5"/>
  <c r="T23" i="5"/>
  <c r="O43" i="4" s="1"/>
  <c r="Q43" i="4" s="1"/>
  <c r="AV20" i="5"/>
  <c r="AV19" i="5"/>
  <c r="AV18" i="5"/>
  <c r="T18" i="5"/>
  <c r="AV17" i="5"/>
  <c r="T17" i="5"/>
  <c r="I9" i="4" s="1"/>
  <c r="AV16" i="5"/>
  <c r="J20" i="4" s="1"/>
  <c r="T16" i="5"/>
  <c r="I8" i="4" s="1"/>
  <c r="AV14" i="5"/>
  <c r="T14" i="5"/>
  <c r="I28" i="4" s="1"/>
  <c r="AV13" i="5"/>
  <c r="T13" i="5"/>
  <c r="AV12" i="5"/>
  <c r="T12" i="5"/>
  <c r="I18" i="4" s="1"/>
  <c r="AV11" i="5"/>
  <c r="T11" i="5"/>
  <c r="I17" i="4" s="1"/>
  <c r="AV10" i="5"/>
  <c r="T10" i="5"/>
  <c r="I25" i="4" s="1"/>
  <c r="AV9" i="5"/>
  <c r="T9" i="5"/>
  <c r="I19" i="4" s="1"/>
  <c r="AV8" i="5"/>
  <c r="J12" i="4" s="1"/>
  <c r="T8" i="5"/>
  <c r="I12" i="4" s="1"/>
  <c r="AV7" i="5"/>
  <c r="J5" i="4" s="1"/>
  <c r="T7" i="5"/>
  <c r="AV6" i="5"/>
  <c r="J7" i="4" s="1"/>
  <c r="T6" i="5"/>
  <c r="I7" i="4" s="1"/>
  <c r="AV5" i="5"/>
  <c r="J6" i="4" s="1"/>
  <c r="T5" i="5"/>
  <c r="I6" i="4" s="1"/>
  <c r="AV1" i="5"/>
  <c r="T1" i="5"/>
  <c r="T60" i="1"/>
  <c r="T64" i="1"/>
  <c r="T65" i="1"/>
  <c r="T66" i="1"/>
  <c r="T67" i="1"/>
  <c r="T68" i="1"/>
  <c r="T69" i="1"/>
  <c r="T70" i="1"/>
  <c r="T71" i="1"/>
  <c r="T72" i="1"/>
  <c r="T73" i="1"/>
  <c r="T74" i="1"/>
  <c r="T75" i="1"/>
  <c r="T76" i="1"/>
  <c r="T77" i="1"/>
  <c r="T78" i="1"/>
  <c r="T79" i="1"/>
  <c r="T80" i="1"/>
  <c r="T81" i="1"/>
  <c r="T82" i="1"/>
  <c r="AU83" i="1"/>
  <c r="AT83" i="1"/>
  <c r="AT84" i="1" s="1"/>
  <c r="AS83" i="1"/>
  <c r="AS84" i="1" s="1"/>
  <c r="AR83" i="1"/>
  <c r="AR84" i="1" s="1"/>
  <c r="AQ83" i="1"/>
  <c r="AQ84" i="1" s="1"/>
  <c r="AP83" i="1"/>
  <c r="AP84" i="1" s="1"/>
  <c r="AO83" i="1"/>
  <c r="AO84" i="1" s="1"/>
  <c r="AN83" i="1"/>
  <c r="AN84" i="1" s="1"/>
  <c r="AM83" i="1"/>
  <c r="AM84" i="1" s="1"/>
  <c r="AL83" i="1"/>
  <c r="AL84" i="1" s="1"/>
  <c r="AK83" i="1"/>
  <c r="AK84" i="1" s="1"/>
  <c r="AJ83" i="1"/>
  <c r="AJ84" i="1" s="1"/>
  <c r="AI83" i="1"/>
  <c r="AI84" i="1" s="1"/>
  <c r="AH83" i="1"/>
  <c r="AH84" i="1" s="1"/>
  <c r="AG83" i="1"/>
  <c r="AG84" i="1" s="1"/>
  <c r="AF83" i="1"/>
  <c r="AF84" i="1" s="1"/>
  <c r="AE83" i="1"/>
  <c r="AE84" i="1" s="1"/>
  <c r="AD83" i="1"/>
  <c r="AD84" i="1" s="1"/>
  <c r="AC83" i="1"/>
  <c r="AC84" i="1" s="1"/>
  <c r="AB83" i="1"/>
  <c r="AB84" i="1" s="1"/>
  <c r="AA83" i="1"/>
  <c r="AA84" i="1" s="1"/>
  <c r="Z83" i="1"/>
  <c r="Z84" i="1" s="1"/>
  <c r="Y83" i="1"/>
  <c r="Y84" i="1" s="1"/>
  <c r="X83" i="1"/>
  <c r="X84" i="1" s="1"/>
  <c r="W83" i="1"/>
  <c r="W84" i="1" s="1"/>
  <c r="V83" i="1"/>
  <c r="S83" i="1"/>
  <c r="R83" i="1"/>
  <c r="R84" i="1" s="1"/>
  <c r="Q83" i="1"/>
  <c r="Q84" i="1" s="1"/>
  <c r="P83" i="1"/>
  <c r="P84" i="1" s="1"/>
  <c r="O83" i="1"/>
  <c r="O84" i="1" s="1"/>
  <c r="N83" i="1"/>
  <c r="N84" i="1" s="1"/>
  <c r="M83" i="1"/>
  <c r="M84" i="1" s="1"/>
  <c r="L83" i="1"/>
  <c r="L84" i="1" s="1"/>
  <c r="K83" i="1"/>
  <c r="K84" i="1" s="1"/>
  <c r="J83" i="1"/>
  <c r="J84" i="1" s="1"/>
  <c r="I83" i="1"/>
  <c r="I84" i="1" s="1"/>
  <c r="H83" i="1"/>
  <c r="H84" i="1" s="1"/>
  <c r="G83" i="1"/>
  <c r="G84" i="1" s="1"/>
  <c r="F83" i="1"/>
  <c r="F84" i="1" s="1"/>
  <c r="E83" i="1"/>
  <c r="E84" i="1" s="1"/>
  <c r="D83" i="1"/>
  <c r="D84" i="1" s="1"/>
  <c r="C83" i="1"/>
  <c r="C84" i="1" s="1"/>
  <c r="B83" i="1"/>
  <c r="AV82" i="1"/>
  <c r="AV81" i="1"/>
  <c r="AV80" i="1"/>
  <c r="AV79" i="1"/>
  <c r="AV78" i="1"/>
  <c r="AV77" i="1"/>
  <c r="AV76" i="1"/>
  <c r="AV75" i="1"/>
  <c r="AV74" i="1"/>
  <c r="AV73" i="1"/>
  <c r="AV72" i="1"/>
  <c r="AV71" i="1"/>
  <c r="AV70" i="1"/>
  <c r="AV69" i="1"/>
  <c r="AV68" i="1"/>
  <c r="AV67" i="1"/>
  <c r="AV66" i="1"/>
  <c r="AV65" i="1"/>
  <c r="AV64" i="1"/>
  <c r="AV60" i="1"/>
  <c r="T48" i="1"/>
  <c r="T49" i="1"/>
  <c r="T50" i="1"/>
  <c r="AV50" i="1"/>
  <c r="AV40" i="1"/>
  <c r="T40" i="1"/>
  <c r="AU54" i="1"/>
  <c r="AT54" i="1"/>
  <c r="AT55" i="1" s="1"/>
  <c r="AS54" i="1"/>
  <c r="AS55" i="1" s="1"/>
  <c r="AR54" i="1"/>
  <c r="AR55" i="1" s="1"/>
  <c r="AQ54" i="1"/>
  <c r="AQ55" i="1" s="1"/>
  <c r="AP54" i="1"/>
  <c r="AP55" i="1" s="1"/>
  <c r="AO54" i="1"/>
  <c r="AO55" i="1" s="1"/>
  <c r="AN54" i="1"/>
  <c r="AN55" i="1" s="1"/>
  <c r="AM54" i="1"/>
  <c r="AM55" i="1" s="1"/>
  <c r="AL54" i="1"/>
  <c r="AL55" i="1" s="1"/>
  <c r="AK54" i="1"/>
  <c r="AK55" i="1" s="1"/>
  <c r="AJ54" i="1"/>
  <c r="AJ55" i="1" s="1"/>
  <c r="AI54" i="1"/>
  <c r="AI55" i="1" s="1"/>
  <c r="AH54" i="1"/>
  <c r="AH55" i="1" s="1"/>
  <c r="AG54" i="1"/>
  <c r="AG55" i="1" s="1"/>
  <c r="AF54" i="1"/>
  <c r="AF55" i="1" s="1"/>
  <c r="AE54" i="1"/>
  <c r="AE55" i="1" s="1"/>
  <c r="AD54" i="1"/>
  <c r="AD55" i="1" s="1"/>
  <c r="AC54" i="1"/>
  <c r="AC55" i="1" s="1"/>
  <c r="AB54" i="1"/>
  <c r="AB55" i="1" s="1"/>
  <c r="AA54" i="1"/>
  <c r="AA55" i="1" s="1"/>
  <c r="Z54" i="1"/>
  <c r="Z55" i="1" s="1"/>
  <c r="Y54" i="1"/>
  <c r="Y55" i="1" s="1"/>
  <c r="X54" i="1"/>
  <c r="X55" i="1" s="1"/>
  <c r="W54" i="1"/>
  <c r="W55" i="1" s="1"/>
  <c r="V54" i="1"/>
  <c r="S54" i="1"/>
  <c r="R54" i="1"/>
  <c r="R55" i="1" s="1"/>
  <c r="Q54" i="1"/>
  <c r="Q55" i="1" s="1"/>
  <c r="P54" i="1"/>
  <c r="P55" i="1" s="1"/>
  <c r="O54" i="1"/>
  <c r="O55" i="1" s="1"/>
  <c r="N54" i="1"/>
  <c r="N55" i="1" s="1"/>
  <c r="M54" i="1"/>
  <c r="M55" i="1" s="1"/>
  <c r="L54" i="1"/>
  <c r="L55" i="1" s="1"/>
  <c r="K54" i="1"/>
  <c r="K55" i="1" s="1"/>
  <c r="J54" i="1"/>
  <c r="J55" i="1" s="1"/>
  <c r="I54" i="1"/>
  <c r="I55" i="1" s="1"/>
  <c r="H54" i="1"/>
  <c r="H55" i="1" s="1"/>
  <c r="G54" i="1"/>
  <c r="G55" i="1" s="1"/>
  <c r="F54" i="1"/>
  <c r="F55" i="1" s="1"/>
  <c r="E54" i="1"/>
  <c r="E55" i="1" s="1"/>
  <c r="D54" i="1"/>
  <c r="D55" i="1" s="1"/>
  <c r="C54" i="1"/>
  <c r="C55" i="1" s="1"/>
  <c r="B54" i="1"/>
  <c r="AV53" i="1"/>
  <c r="T53" i="1"/>
  <c r="AV52" i="1"/>
  <c r="T52" i="1"/>
  <c r="AV51" i="1"/>
  <c r="T51" i="1"/>
  <c r="AV49" i="1"/>
  <c r="AV48" i="1"/>
  <c r="AV47" i="1"/>
  <c r="T47" i="1"/>
  <c r="AV46" i="1"/>
  <c r="T46" i="1"/>
  <c r="AV45" i="1"/>
  <c r="T45" i="1"/>
  <c r="AV44" i="1"/>
  <c r="T44" i="1"/>
  <c r="AV43" i="1"/>
  <c r="T43" i="1"/>
  <c r="AV42" i="1"/>
  <c r="T42" i="1"/>
  <c r="AV41" i="1"/>
  <c r="T41" i="1"/>
  <c r="AV39" i="1"/>
  <c r="T39" i="1"/>
  <c r="AV38" i="1"/>
  <c r="T38" i="1"/>
  <c r="AV37" i="1"/>
  <c r="T37" i="1"/>
  <c r="AV36" i="1"/>
  <c r="T36" i="1"/>
  <c r="AV35" i="1"/>
  <c r="T35" i="1"/>
  <c r="AV31" i="1"/>
  <c r="T31" i="1"/>
  <c r="AV9" i="1"/>
  <c r="T9" i="1"/>
  <c r="AV19" i="1"/>
  <c r="AW19" i="1" s="1"/>
  <c r="AV20" i="1"/>
  <c r="AW20" i="1" s="1"/>
  <c r="AV6" i="1"/>
  <c r="AV7" i="1"/>
  <c r="AV8" i="1"/>
  <c r="AV10" i="1"/>
  <c r="AV11" i="1"/>
  <c r="AV12" i="1"/>
  <c r="AV13" i="1"/>
  <c r="AV14" i="1"/>
  <c r="AV15" i="1"/>
  <c r="AV16" i="1"/>
  <c r="AV17" i="1"/>
  <c r="AV18" i="1"/>
  <c r="AV21" i="1"/>
  <c r="AV22" i="1"/>
  <c r="AV23" i="1"/>
  <c r="AV5" i="1"/>
  <c r="T7" i="1"/>
  <c r="T8" i="1"/>
  <c r="AQ24" i="1"/>
  <c r="AQ25" i="1" s="1"/>
  <c r="AR24" i="1"/>
  <c r="AR25" i="1" s="1"/>
  <c r="AS24" i="1"/>
  <c r="AS25" i="1" s="1"/>
  <c r="AT24" i="1"/>
  <c r="AT25" i="1" s="1"/>
  <c r="AU24" i="1"/>
  <c r="W24" i="1"/>
  <c r="W25" i="1" s="1"/>
  <c r="X24" i="1"/>
  <c r="X25" i="1" s="1"/>
  <c r="Y24" i="1"/>
  <c r="Y25" i="1" s="1"/>
  <c r="Z24" i="1"/>
  <c r="Z25" i="1" s="1"/>
  <c r="AA24" i="1"/>
  <c r="AA25" i="1" s="1"/>
  <c r="AB24" i="1"/>
  <c r="AB25" i="1" s="1"/>
  <c r="AC24" i="1"/>
  <c r="AC25" i="1" s="1"/>
  <c r="AD24" i="1"/>
  <c r="AD25" i="1" s="1"/>
  <c r="AE24" i="1"/>
  <c r="AE25" i="1" s="1"/>
  <c r="AF24" i="1"/>
  <c r="AF25" i="1" s="1"/>
  <c r="AG24" i="1"/>
  <c r="AG25" i="1" s="1"/>
  <c r="AH24" i="1"/>
  <c r="AH25" i="1" s="1"/>
  <c r="AI24" i="1"/>
  <c r="AI25" i="1" s="1"/>
  <c r="AJ24" i="1"/>
  <c r="AJ25" i="1" s="1"/>
  <c r="AK24" i="1"/>
  <c r="AK25" i="1" s="1"/>
  <c r="AL24" i="1"/>
  <c r="AL25" i="1" s="1"/>
  <c r="AM24" i="1"/>
  <c r="AM25" i="1" s="1"/>
  <c r="AN24" i="1"/>
  <c r="AN25" i="1" s="1"/>
  <c r="AO24" i="1"/>
  <c r="AO25" i="1" s="1"/>
  <c r="AP24" i="1"/>
  <c r="AP25" i="1" s="1"/>
  <c r="AV1" i="1"/>
  <c r="BF1" i="1" s="1"/>
  <c r="T1" i="1"/>
  <c r="C24" i="1"/>
  <c r="D24" i="1"/>
  <c r="E24" i="1"/>
  <c r="F24" i="1"/>
  <c r="G24" i="1"/>
  <c r="H24" i="1"/>
  <c r="I24" i="1"/>
  <c r="J24" i="1"/>
  <c r="K24" i="1"/>
  <c r="L24" i="1"/>
  <c r="M24" i="1"/>
  <c r="N24" i="1"/>
  <c r="O24" i="1"/>
  <c r="P24" i="1"/>
  <c r="Q24" i="1"/>
  <c r="R24" i="1"/>
  <c r="S24" i="1"/>
  <c r="B24" i="1"/>
  <c r="T13" i="1"/>
  <c r="T6" i="1"/>
  <c r="T10" i="1"/>
  <c r="T11" i="1"/>
  <c r="AW11" i="1" s="1"/>
  <c r="T12" i="1"/>
  <c r="T14" i="1"/>
  <c r="T15" i="1"/>
  <c r="T16" i="1"/>
  <c r="T17" i="1"/>
  <c r="T18" i="1"/>
  <c r="T21" i="1"/>
  <c r="V24" i="1" s="1"/>
  <c r="T22" i="1"/>
  <c r="T23" i="1"/>
  <c r="T5" i="1"/>
  <c r="AW48" i="1" l="1"/>
  <c r="AW17" i="1"/>
  <c r="AW13" i="1"/>
  <c r="AW50" i="1"/>
  <c r="AW49" i="1"/>
  <c r="T24" i="1"/>
  <c r="AW40" i="1"/>
  <c r="AW22" i="1"/>
  <c r="AW16" i="1"/>
  <c r="T75" i="5"/>
  <c r="AW21" i="5"/>
  <c r="BG70" i="6"/>
  <c r="AW5" i="1"/>
  <c r="AW14" i="1"/>
  <c r="AW9" i="1"/>
  <c r="AX44" i="6"/>
  <c r="BG49" i="6"/>
  <c r="M31" i="4"/>
  <c r="M35" i="4"/>
  <c r="M38" i="4"/>
  <c r="M33" i="4"/>
  <c r="AX65" i="6"/>
  <c r="O6" i="4"/>
  <c r="O23" i="4"/>
  <c r="Q23" i="4" s="1"/>
  <c r="O8" i="4"/>
  <c r="Q8" i="4" s="1"/>
  <c r="O22" i="4"/>
  <c r="Q22" i="4" s="1"/>
  <c r="D50" i="4"/>
  <c r="O46" i="4"/>
  <c r="Q46" i="4" s="1"/>
  <c r="O10" i="4"/>
  <c r="Q10" i="4" s="1"/>
  <c r="O20" i="4"/>
  <c r="Q20" i="4" s="1"/>
  <c r="O44" i="4"/>
  <c r="Q44" i="4" s="1"/>
  <c r="O9" i="4"/>
  <c r="Q9" i="4" s="1"/>
  <c r="O25" i="4"/>
  <c r="Q25" i="4" s="1"/>
  <c r="O28" i="4"/>
  <c r="Q28" i="4" s="1"/>
  <c r="O18" i="4"/>
  <c r="Q18" i="4" s="1"/>
  <c r="AW20" i="5"/>
  <c r="AW19" i="5"/>
  <c r="O4" i="4"/>
  <c r="Q4" i="4" s="1"/>
  <c r="AV47" i="5"/>
  <c r="AW22" i="5"/>
  <c r="T26" i="5"/>
  <c r="AW33" i="5"/>
  <c r="AW73" i="5"/>
  <c r="AW74" i="5"/>
  <c r="AW71" i="5"/>
  <c r="G50" i="4" s="1"/>
  <c r="AW72" i="5"/>
  <c r="O17" i="4"/>
  <c r="Q17" i="4" s="1"/>
  <c r="L50" i="4"/>
  <c r="O19" i="4"/>
  <c r="Q19" i="4" s="1"/>
  <c r="O45" i="4"/>
  <c r="Q45" i="4" s="1"/>
  <c r="AV75" i="5"/>
  <c r="I50" i="4"/>
  <c r="O12" i="4"/>
  <c r="Q12" i="4" s="1"/>
  <c r="AW58" i="5"/>
  <c r="M7" i="4" s="1"/>
  <c r="AW59" i="5"/>
  <c r="M11" i="4" s="1"/>
  <c r="AW61" i="5"/>
  <c r="M24" i="4" s="1"/>
  <c r="AW62" i="5"/>
  <c r="M27" i="4" s="1"/>
  <c r="AW63" i="5"/>
  <c r="AW64" i="5"/>
  <c r="AW65" i="5"/>
  <c r="AW66" i="5"/>
  <c r="AW67" i="5"/>
  <c r="AW68" i="5"/>
  <c r="M47" i="4" s="1"/>
  <c r="O47" i="4" s="1"/>
  <c r="Q47" i="4" s="1"/>
  <c r="AW69" i="5"/>
  <c r="AW70" i="5"/>
  <c r="M49" i="4" s="1"/>
  <c r="AV48" i="5"/>
  <c r="AW35" i="5"/>
  <c r="O14" i="4"/>
  <c r="Q14" i="4" s="1"/>
  <c r="AW36" i="5"/>
  <c r="AW37" i="5"/>
  <c r="AW38" i="5"/>
  <c r="AW39" i="5"/>
  <c r="AW40" i="5"/>
  <c r="AW41" i="5"/>
  <c r="AW42" i="5"/>
  <c r="AW43" i="5"/>
  <c r="AW44" i="5"/>
  <c r="AW45" i="5"/>
  <c r="AW46" i="5"/>
  <c r="T47" i="5"/>
  <c r="AV26" i="5"/>
  <c r="AW6" i="5"/>
  <c r="AW7" i="5"/>
  <c r="O5" i="4" s="1"/>
  <c r="Q5" i="4" s="1"/>
  <c r="AW8" i="5"/>
  <c r="AW10" i="5"/>
  <c r="AW11" i="5"/>
  <c r="AW12" i="5"/>
  <c r="AW13" i="5"/>
  <c r="AW14" i="5"/>
  <c r="AW16" i="5"/>
  <c r="AW17" i="5"/>
  <c r="AW18" i="5"/>
  <c r="AW23" i="5"/>
  <c r="AW24" i="5"/>
  <c r="AW25" i="5"/>
  <c r="AV27" i="5"/>
  <c r="AV76" i="5"/>
  <c r="AW5" i="5"/>
  <c r="AW34" i="5"/>
  <c r="AW57" i="5"/>
  <c r="T83" i="1"/>
  <c r="AV83" i="1"/>
  <c r="AV84" i="1"/>
  <c r="AW65" i="1"/>
  <c r="AW66" i="1"/>
  <c r="AW67" i="1"/>
  <c r="AW68" i="1"/>
  <c r="AW69" i="1"/>
  <c r="AW70" i="1"/>
  <c r="AW71" i="1"/>
  <c r="AW72" i="1"/>
  <c r="AW73" i="1"/>
  <c r="AW74" i="1"/>
  <c r="AW75" i="1"/>
  <c r="AW76" i="1"/>
  <c r="AW77" i="1"/>
  <c r="AW78" i="1"/>
  <c r="AW79" i="1"/>
  <c r="AW80" i="1"/>
  <c r="AW81" i="1"/>
  <c r="AW82" i="1"/>
  <c r="AW64" i="1"/>
  <c r="T54" i="1"/>
  <c r="AV54" i="1"/>
  <c r="AW12" i="1"/>
  <c r="AW10" i="1"/>
  <c r="AW7" i="1"/>
  <c r="AW23" i="1"/>
  <c r="AW21" i="1"/>
  <c r="AW15" i="1"/>
  <c r="AW8" i="1"/>
  <c r="AW6" i="1"/>
  <c r="AV55" i="1"/>
  <c r="AW52" i="1"/>
  <c r="AW53" i="1"/>
  <c r="AW36" i="1"/>
  <c r="AW37" i="1"/>
  <c r="AW38" i="1"/>
  <c r="AW39" i="1"/>
  <c r="AW41" i="1"/>
  <c r="AW42" i="1"/>
  <c r="AW43" i="1"/>
  <c r="AW44" i="1"/>
  <c r="AW45" i="1"/>
  <c r="AW46" i="1"/>
  <c r="AW47" i="1"/>
  <c r="AW51" i="1"/>
  <c r="AW35" i="1"/>
  <c r="AV25" i="1"/>
  <c r="AV24" i="1"/>
  <c r="AW24" i="1" s="1"/>
  <c r="AW18" i="1"/>
  <c r="AW75" i="5" l="1"/>
  <c r="BH27" i="6"/>
  <c r="O33" i="4"/>
  <c r="Q33" i="4" s="1"/>
  <c r="G51" i="4"/>
  <c r="G52" i="4" s="1"/>
  <c r="J53" i="4"/>
  <c r="AW47" i="5"/>
  <c r="O27" i="4"/>
  <c r="Q27" i="4" s="1"/>
  <c r="O11" i="4"/>
  <c r="Q11" i="4" s="1"/>
  <c r="O31" i="4"/>
  <c r="O24" i="4"/>
  <c r="Q24" i="4" s="1"/>
  <c r="O39" i="4"/>
  <c r="Q39" i="4" s="1"/>
  <c r="O38" i="4"/>
  <c r="Q38" i="4" s="1"/>
  <c r="O35" i="4"/>
  <c r="Q35" i="4" s="1"/>
  <c r="O21" i="4"/>
  <c r="Q21" i="4" s="1"/>
  <c r="O48" i="4"/>
  <c r="Q48" i="4" s="1"/>
  <c r="O7" i="4"/>
  <c r="Q7" i="4" s="1"/>
  <c r="AW26" i="5"/>
  <c r="O40" i="4"/>
  <c r="Q40" i="4" s="1"/>
  <c r="O13" i="4"/>
  <c r="J50" i="4"/>
  <c r="Q6" i="4"/>
  <c r="K50" i="4"/>
  <c r="AW83" i="1"/>
  <c r="AW54" i="1"/>
  <c r="BH28" i="6" l="1"/>
  <c r="BK28" i="6"/>
  <c r="BL27" i="6"/>
  <c r="Q31" i="4"/>
  <c r="O49" i="4"/>
  <c r="Q49" i="4" s="1"/>
  <c r="M50" i="4"/>
  <c r="P52" i="4" s="1"/>
  <c r="Q13" i="4"/>
  <c r="O50" i="4" l="1"/>
</calcChain>
</file>

<file path=xl/sharedStrings.xml><?xml version="1.0" encoding="utf-8"?>
<sst xmlns="http://schemas.openxmlformats.org/spreadsheetml/2006/main" count="1047" uniqueCount="259">
  <si>
    <t>ин.яз</t>
  </si>
  <si>
    <t>ф-ра</t>
  </si>
  <si>
    <t>кр</t>
  </si>
  <si>
    <t>психология</t>
  </si>
  <si>
    <t>материал</t>
  </si>
  <si>
    <t>ит</t>
  </si>
  <si>
    <t>графика</t>
  </si>
  <si>
    <t>спецрис</t>
  </si>
  <si>
    <t>бжд</t>
  </si>
  <si>
    <t>раб.проф. (практ)</t>
  </si>
  <si>
    <t>экз</t>
  </si>
  <si>
    <t>1-3</t>
  </si>
  <si>
    <t>5-10</t>
  </si>
  <si>
    <t>12-17</t>
  </si>
  <si>
    <t>19-24</t>
  </si>
  <si>
    <t>26-01</t>
  </si>
  <si>
    <t>окт</t>
  </si>
  <si>
    <t>03-08</t>
  </si>
  <si>
    <t>10-15</t>
  </si>
  <si>
    <t>17-22</t>
  </si>
  <si>
    <t>24-29</t>
  </si>
  <si>
    <t>31-05</t>
  </si>
  <si>
    <t>07-12</t>
  </si>
  <si>
    <t>14-19</t>
  </si>
  <si>
    <t>21-26</t>
  </si>
  <si>
    <t>28-03</t>
  </si>
  <si>
    <t>05-10</t>
  </si>
  <si>
    <t>26-28</t>
  </si>
  <si>
    <t>сент</t>
  </si>
  <si>
    <t>ноя</t>
  </si>
  <si>
    <t>дек</t>
  </si>
  <si>
    <t>математика</t>
  </si>
  <si>
    <t>раб.проф (теор)</t>
  </si>
  <si>
    <t>осн.обраб.</t>
  </si>
  <si>
    <t>история</t>
  </si>
  <si>
    <t>12-14</t>
  </si>
  <si>
    <t>16-21</t>
  </si>
  <si>
    <t>23-28</t>
  </si>
  <si>
    <t>30-04</t>
  </si>
  <si>
    <t>06-11</t>
  </si>
  <si>
    <t>13-18</t>
  </si>
  <si>
    <t>20-25</t>
  </si>
  <si>
    <t>27-03</t>
  </si>
  <si>
    <t>янв</t>
  </si>
  <si>
    <t>февр</t>
  </si>
  <si>
    <t>март</t>
  </si>
  <si>
    <t>26-31</t>
  </si>
  <si>
    <t>апр</t>
  </si>
  <si>
    <t>02-07</t>
  </si>
  <si>
    <t>09-14</t>
  </si>
  <si>
    <t>30-05</t>
  </si>
  <si>
    <t>май</t>
  </si>
  <si>
    <t>28-02</t>
  </si>
  <si>
    <t>04-09</t>
  </si>
  <si>
    <t>11-16</t>
  </si>
  <si>
    <t>18-23</t>
  </si>
  <si>
    <t>25-30</t>
  </si>
  <si>
    <t>июнь</t>
  </si>
  <si>
    <t>к-во недель</t>
  </si>
  <si>
    <t>27-01</t>
  </si>
  <si>
    <t>философия</t>
  </si>
  <si>
    <t>осн.обработки</t>
  </si>
  <si>
    <t>оборуд</t>
  </si>
  <si>
    <t>эоп</t>
  </si>
  <si>
    <t>осн.констр.</t>
  </si>
  <si>
    <t>1 курс</t>
  </si>
  <si>
    <t>2 курс</t>
  </si>
  <si>
    <t>соц. психология</t>
  </si>
  <si>
    <t>инф.техн.</t>
  </si>
  <si>
    <t>метрология</t>
  </si>
  <si>
    <t>ПОПД</t>
  </si>
  <si>
    <t>осн.худ.оформ</t>
  </si>
  <si>
    <t>ассортимент</t>
  </si>
  <si>
    <t>САПР Грация</t>
  </si>
  <si>
    <t>констр.инд.</t>
  </si>
  <si>
    <t>САПР Грация техн</t>
  </si>
  <si>
    <t>ОЭ</t>
  </si>
  <si>
    <t>УП технол.</t>
  </si>
  <si>
    <t>УП констр.</t>
  </si>
  <si>
    <t>валеология</t>
  </si>
  <si>
    <t>3 курс</t>
  </si>
  <si>
    <t>ИГА</t>
  </si>
  <si>
    <t>ДП</t>
  </si>
  <si>
    <t>преддипл.практ.</t>
  </si>
  <si>
    <t>экзамены</t>
  </si>
  <si>
    <t>производ.практ.</t>
  </si>
  <si>
    <t>УП.техн.</t>
  </si>
  <si>
    <t>ЭОП</t>
  </si>
  <si>
    <t>осн.худ.оформ.</t>
  </si>
  <si>
    <t>экономика</t>
  </si>
  <si>
    <t>менеджмент</t>
  </si>
  <si>
    <t>осн.марк</t>
  </si>
  <si>
    <t>семестры</t>
  </si>
  <si>
    <t>иностранный язык</t>
  </si>
  <si>
    <t>ОГСЭ</t>
  </si>
  <si>
    <t>итого</t>
  </si>
  <si>
    <t>разница</t>
  </si>
  <si>
    <t>заказ</t>
  </si>
  <si>
    <t>Основы философии</t>
  </si>
  <si>
    <t>физическая культура</t>
  </si>
  <si>
    <t>русский язык и культ.р.</t>
  </si>
  <si>
    <t>социальная психология</t>
  </si>
  <si>
    <t>инженерная графика</t>
  </si>
  <si>
    <t>материаловедение</t>
  </si>
  <si>
    <t>спецрисунок</t>
  </si>
  <si>
    <t>история стилей</t>
  </si>
  <si>
    <t>БЖД</t>
  </si>
  <si>
    <t>пр.раб.праф.</t>
  </si>
  <si>
    <t>практ. Техн.</t>
  </si>
  <si>
    <t>пр. констр.</t>
  </si>
  <si>
    <t>пр. произв.</t>
  </si>
  <si>
    <t>пр. мод.</t>
  </si>
  <si>
    <t>пр. преддиплом.</t>
  </si>
  <si>
    <t>материаловед.</t>
  </si>
  <si>
    <t>осн.технол.</t>
  </si>
  <si>
    <t>осн.инж.граф.</t>
  </si>
  <si>
    <t>ИТ</t>
  </si>
  <si>
    <t>КР</t>
  </si>
  <si>
    <t>ПМ-02 констр.</t>
  </si>
  <si>
    <t>ПМ-01 модел.</t>
  </si>
  <si>
    <t>ПМ-03 технол.</t>
  </si>
  <si>
    <t>ПМ-04 эконом.</t>
  </si>
  <si>
    <t>осн.техн.</t>
  </si>
  <si>
    <t>спекомпоз.</t>
  </si>
  <si>
    <t>ОТ</t>
  </si>
  <si>
    <t>ОП</t>
  </si>
  <si>
    <t>ПМ.01 моделир.</t>
  </si>
  <si>
    <t>ПМ.02 констр.</t>
  </si>
  <si>
    <t>ПМ.03 Технол.</t>
  </si>
  <si>
    <t>ПМ.04 Экономика</t>
  </si>
  <si>
    <t>ПМ.05 раб.проф.</t>
  </si>
  <si>
    <t>пратк.техн.</t>
  </si>
  <si>
    <t>ПМ-03 техн</t>
  </si>
  <si>
    <t>практ.кон.</t>
  </si>
  <si>
    <t>соц.псих.</t>
  </si>
  <si>
    <t>ПМ-02-констр.</t>
  </si>
  <si>
    <t>ПМ-01 модел</t>
  </si>
  <si>
    <t>ПМ-03  техн.</t>
  </si>
  <si>
    <t>Пм-04 эконом.</t>
  </si>
  <si>
    <t>практ. Произ. Выезд</t>
  </si>
  <si>
    <t>практ.модел.</t>
  </si>
  <si>
    <t>практ.преддипл.</t>
  </si>
  <si>
    <t>философ</t>
  </si>
  <si>
    <t>ПМ-02 констр</t>
  </si>
  <si>
    <t>ПМ-04 экон</t>
  </si>
  <si>
    <t>ПМ-05 Проф</t>
  </si>
  <si>
    <t>физ-ра</t>
  </si>
  <si>
    <t>ПМ-01</t>
  </si>
  <si>
    <t>спецкомп</t>
  </si>
  <si>
    <t>квалиф.экз.</t>
  </si>
  <si>
    <t>осн.псих</t>
  </si>
  <si>
    <t>практ.констр.</t>
  </si>
  <si>
    <t>практ.техн.</t>
  </si>
  <si>
    <t>ПМ-05 ПРАКТ</t>
  </si>
  <si>
    <t>СПО практ.</t>
  </si>
  <si>
    <t>материал.</t>
  </si>
  <si>
    <t>атт.</t>
  </si>
  <si>
    <t>ДЗ</t>
  </si>
  <si>
    <t>З</t>
  </si>
  <si>
    <t>Э</t>
  </si>
  <si>
    <t>атт</t>
  </si>
  <si>
    <t>осн.филос.</t>
  </si>
  <si>
    <t>преддипломная практика</t>
  </si>
  <si>
    <t>выполнение ДП</t>
  </si>
  <si>
    <t>экзамен</t>
  </si>
  <si>
    <t>учебная практика (ПМ.02-кон.)</t>
  </si>
  <si>
    <t>учебная практика (ПМ.01-мод.)</t>
  </si>
  <si>
    <t>учебная практика (ПМ-03 тех.)</t>
  </si>
  <si>
    <t>учебная практика (ПМ.05-проф.)</t>
  </si>
  <si>
    <t>охр. труда</t>
  </si>
  <si>
    <t>зачет</t>
  </si>
  <si>
    <t>диффиренцированный зачет</t>
  </si>
  <si>
    <t>инф.тех.</t>
  </si>
  <si>
    <t>математ.</t>
  </si>
  <si>
    <t>ос.инж.гр.</t>
  </si>
  <si>
    <t>ос.инж.граф.</t>
  </si>
  <si>
    <t>элемент ОПОП,  вынесенный на экзамен</t>
  </si>
  <si>
    <t>элемент ОПОП,  вынесенный на З/ДЗ</t>
  </si>
  <si>
    <t>ГИА</t>
  </si>
  <si>
    <t xml:space="preserve"> экзамен квалификационный</t>
  </si>
  <si>
    <t xml:space="preserve">практика по профилю специальности </t>
  </si>
  <si>
    <t>рубежный контроль</t>
  </si>
  <si>
    <t>спец.ком.</t>
  </si>
  <si>
    <t>1-7</t>
  </si>
  <si>
    <t>8-14</t>
  </si>
  <si>
    <t>15-21</t>
  </si>
  <si>
    <t>22-28</t>
  </si>
  <si>
    <t>29-5</t>
  </si>
  <si>
    <t>6-12</t>
  </si>
  <si>
    <t>13-19</t>
  </si>
  <si>
    <t>20-26</t>
  </si>
  <si>
    <t>27-2</t>
  </si>
  <si>
    <t>3-9</t>
  </si>
  <si>
    <t>10-16</t>
  </si>
  <si>
    <t>17-23</t>
  </si>
  <si>
    <t>24-30</t>
  </si>
  <si>
    <t>29-4</t>
  </si>
  <si>
    <t>5-11</t>
  </si>
  <si>
    <t>12-18</t>
  </si>
  <si>
    <t>19-25</t>
  </si>
  <si>
    <t>26-1</t>
  </si>
  <si>
    <t>2-8</t>
  </si>
  <si>
    <t>9-15</t>
  </si>
  <si>
    <t>16-22</t>
  </si>
  <si>
    <t>23-1</t>
  </si>
  <si>
    <t>23-29</t>
  </si>
  <si>
    <t>30-5</t>
  </si>
  <si>
    <t>27-3</t>
  </si>
  <si>
    <t>4-10</t>
  </si>
  <si>
    <t>11-17</t>
  </si>
  <si>
    <t>18-24</t>
  </si>
  <si>
    <t>25-31</t>
  </si>
  <si>
    <t>РК</t>
  </si>
  <si>
    <t>спец.рис.</t>
  </si>
  <si>
    <t>4 курс</t>
  </si>
  <si>
    <t>ОБЖ</t>
  </si>
  <si>
    <t>физика</t>
  </si>
  <si>
    <t>химия</t>
  </si>
  <si>
    <t>биология</t>
  </si>
  <si>
    <t>информат.</t>
  </si>
  <si>
    <t>выполнение КП</t>
  </si>
  <si>
    <t>ЭК</t>
  </si>
  <si>
    <t>псих.лич.</t>
  </si>
  <si>
    <t>астроном.</t>
  </si>
  <si>
    <t>ос. технол.</t>
  </si>
  <si>
    <t>эколог.ос.</t>
  </si>
  <si>
    <t>ПДП</t>
  </si>
  <si>
    <t>литерат.</t>
  </si>
  <si>
    <t>рус.яз.</t>
  </si>
  <si>
    <t>эк.организ.</t>
  </si>
  <si>
    <t xml:space="preserve">ком.практ. </t>
  </si>
  <si>
    <t>МДК.04.01</t>
  </si>
  <si>
    <t>МДК.02.01.</t>
  </si>
  <si>
    <t>метр.и ст.</t>
  </si>
  <si>
    <t xml:space="preserve"> соц.адапт.</t>
  </si>
  <si>
    <t>матер.</t>
  </si>
  <si>
    <t>ин.яз.</t>
  </si>
  <si>
    <t>УП.03.01.</t>
  </si>
  <si>
    <t>истор. стил.</t>
  </si>
  <si>
    <t>МДК.03.01.</t>
  </si>
  <si>
    <t>эк.орган.</t>
  </si>
  <si>
    <t>ком.прак.</t>
  </si>
  <si>
    <t>МДК.01.01.</t>
  </si>
  <si>
    <t>информ.</t>
  </si>
  <si>
    <t>обществ.</t>
  </si>
  <si>
    <t>УП.02.01.</t>
  </si>
  <si>
    <t>МДК.04.01.</t>
  </si>
  <si>
    <t>МДК.05.01.</t>
  </si>
  <si>
    <t>УП.05.01.</t>
  </si>
  <si>
    <t>осн.фил.</t>
  </si>
  <si>
    <t>УП.01.01.</t>
  </si>
  <si>
    <t>экз. КВ</t>
  </si>
  <si>
    <t>ПП.03.01.</t>
  </si>
  <si>
    <t>ПП.04.01.</t>
  </si>
  <si>
    <t>соц.адапт.</t>
  </si>
  <si>
    <t>осн.ин.тр.</t>
  </si>
  <si>
    <t>АИКТ</t>
  </si>
  <si>
    <t>род.лит.</t>
  </si>
  <si>
    <t>КУГ по специальности 29.02.01 КМТИК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</si>
</sst>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4" x14ac:knownFonts="1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5"/>
      <color theme="1"/>
      <name val="Calibri"/>
      <family val="2"/>
      <charset val="204"/>
      <scheme val="minor"/>
    </font>
    <font>
      <b/>
      <i/>
      <sz val="9"/>
      <color theme="1"/>
      <name val="Calibri"/>
      <family val="2"/>
      <charset val="204"/>
      <scheme val="minor"/>
    </font>
    <font>
      <sz val="6"/>
      <color theme="1"/>
      <name val="Calibri"/>
      <family val="2"/>
      <charset val="204"/>
      <scheme val="minor"/>
    </font>
    <font>
      <i/>
      <sz val="6"/>
      <color theme="1"/>
      <name val="Calibri"/>
      <family val="2"/>
      <charset val="204"/>
      <scheme val="minor"/>
    </font>
    <font>
      <b/>
      <sz val="6"/>
      <color theme="1"/>
      <name val="Calibri"/>
      <family val="2"/>
      <charset val="204"/>
      <scheme val="minor"/>
    </font>
    <font>
      <b/>
      <i/>
      <sz val="8"/>
      <color theme="1"/>
      <name val="Calibri"/>
      <family val="2"/>
      <charset val="204"/>
      <scheme val="minor"/>
    </font>
    <font>
      <b/>
      <sz val="8"/>
      <color rgb="FFFF0000"/>
      <name val="Calibri"/>
      <family val="2"/>
      <charset val="204"/>
      <scheme val="minor"/>
    </font>
    <font>
      <b/>
      <sz val="12"/>
      <color rgb="FFFF0000"/>
      <name val="Calibri"/>
      <family val="2"/>
      <charset val="204"/>
      <scheme val="minor"/>
    </font>
    <font>
      <b/>
      <sz val="10"/>
      <color theme="3"/>
      <name val="Calibri"/>
      <family val="2"/>
      <charset val="204"/>
      <scheme val="minor"/>
    </font>
    <font>
      <b/>
      <i/>
      <sz val="12"/>
      <color rgb="FFFF0000"/>
      <name val="Calibri"/>
      <family val="2"/>
      <charset val="204"/>
      <scheme val="minor"/>
    </font>
    <font>
      <b/>
      <i/>
      <sz val="9"/>
      <color rgb="FFFF0000"/>
      <name val="Calibri"/>
      <family val="2"/>
      <charset val="204"/>
      <scheme val="minor"/>
    </font>
    <font>
      <b/>
      <sz val="10"/>
      <color rgb="FFFF000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sz val="8"/>
      <color rgb="FF0070C0"/>
      <name val="Calibri"/>
      <family val="2"/>
      <charset val="204"/>
      <scheme val="minor"/>
    </font>
    <font>
      <sz val="11"/>
      <color rgb="FF0070C0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color rgb="FF0070C0"/>
      <name val="Calibri"/>
      <family val="2"/>
      <charset val="204"/>
      <scheme val="minor"/>
    </font>
    <font>
      <sz val="10"/>
      <color rgb="FF00B05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9"/>
      <color rgb="FF0070C0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7"/>
      <color theme="1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9148C8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A3E7FF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900CC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rgb="FF41BA16"/>
        <bgColor indexed="64"/>
      </patternFill>
    </fill>
    <fill>
      <patternFill patternType="solid">
        <fgColor rgb="FF43BF17"/>
        <bgColor indexed="64"/>
      </patternFill>
    </fill>
    <fill>
      <patternFill patternType="solid">
        <fgColor rgb="FFF5750B"/>
        <bgColor indexed="64"/>
      </patternFill>
    </fill>
    <fill>
      <patternFill patternType="solid">
        <fgColor rgb="FFD4EA04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33CCCC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8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3" borderId="1" xfId="0" applyFont="1" applyFill="1" applyBorder="1"/>
    <xf numFmtId="0" fontId="1" fillId="4" borderId="1" xfId="0" applyFont="1" applyFill="1" applyBorder="1"/>
    <xf numFmtId="49" fontId="2" fillId="0" borderId="1" xfId="0" applyNumberFormat="1" applyFont="1" applyBorder="1"/>
    <xf numFmtId="49" fontId="2" fillId="4" borderId="1" xfId="0" applyNumberFormat="1" applyFont="1" applyFill="1" applyBorder="1"/>
    <xf numFmtId="49" fontId="2" fillId="2" borderId="1" xfId="0" applyNumberFormat="1" applyFont="1" applyFill="1" applyBorder="1"/>
    <xf numFmtId="49" fontId="2" fillId="3" borderId="1" xfId="0" applyNumberFormat="1" applyFont="1" applyFill="1" applyBorder="1"/>
    <xf numFmtId="49" fontId="2" fillId="0" borderId="0" xfId="0" applyNumberFormat="1" applyFont="1"/>
    <xf numFmtId="0" fontId="5" fillId="0" borderId="0" xfId="0" applyFont="1"/>
    <xf numFmtId="0" fontId="6" fillId="5" borderId="0" xfId="0" applyFont="1" applyFill="1"/>
    <xf numFmtId="0" fontId="5" fillId="0" borderId="1" xfId="0" applyFont="1" applyBorder="1"/>
    <xf numFmtId="0" fontId="6" fillId="0" borderId="1" xfId="0" applyFont="1" applyBorder="1"/>
    <xf numFmtId="0" fontId="6" fillId="5" borderId="1" xfId="0" applyFont="1" applyFill="1" applyBorder="1"/>
    <xf numFmtId="0" fontId="5" fillId="5" borderId="1" xfId="0" applyFont="1" applyFill="1" applyBorder="1"/>
    <xf numFmtId="49" fontId="2" fillId="6" borderId="1" xfId="0" applyNumberFormat="1" applyFont="1" applyFill="1" applyBorder="1"/>
    <xf numFmtId="0" fontId="1" fillId="0" borderId="1" xfId="0" applyFont="1" applyFill="1" applyBorder="1"/>
    <xf numFmtId="0" fontId="5" fillId="3" borderId="1" xfId="0" applyFont="1" applyFill="1" applyBorder="1"/>
    <xf numFmtId="0" fontId="1" fillId="7" borderId="1" xfId="0" applyFont="1" applyFill="1" applyBorder="1"/>
    <xf numFmtId="0" fontId="1" fillId="8" borderId="1" xfId="0" applyFont="1" applyFill="1" applyBorder="1"/>
    <xf numFmtId="0" fontId="1" fillId="9" borderId="1" xfId="0" applyFont="1" applyFill="1" applyBorder="1"/>
    <xf numFmtId="0" fontId="3" fillId="3" borderId="1" xfId="0" applyFont="1" applyFill="1" applyBorder="1"/>
    <xf numFmtId="0" fontId="6" fillId="10" borderId="1" xfId="0" applyFont="1" applyFill="1" applyBorder="1"/>
    <xf numFmtId="0" fontId="3" fillId="10" borderId="1" xfId="0" applyFont="1" applyFill="1" applyBorder="1"/>
    <xf numFmtId="49" fontId="7" fillId="10" borderId="1" xfId="0" applyNumberFormat="1" applyFont="1" applyFill="1" applyBorder="1"/>
    <xf numFmtId="0" fontId="4" fillId="10" borderId="0" xfId="0" applyFont="1" applyFill="1"/>
    <xf numFmtId="0" fontId="1" fillId="11" borderId="1" xfId="0" applyFont="1" applyFill="1" applyBorder="1"/>
    <xf numFmtId="49" fontId="2" fillId="12" borderId="1" xfId="0" applyNumberFormat="1" applyFont="1" applyFill="1" applyBorder="1"/>
    <xf numFmtId="0" fontId="1" fillId="12" borderId="1" xfId="0" applyFont="1" applyFill="1" applyBorder="1"/>
    <xf numFmtId="0" fontId="8" fillId="3" borderId="2" xfId="0" applyFont="1" applyFill="1" applyBorder="1"/>
    <xf numFmtId="0" fontId="1" fillId="13" borderId="1" xfId="0" applyFont="1" applyFill="1" applyBorder="1"/>
    <xf numFmtId="0" fontId="3" fillId="14" borderId="1" xfId="0" applyFont="1" applyFill="1" applyBorder="1"/>
    <xf numFmtId="0" fontId="1" fillId="15" borderId="1" xfId="0" applyFont="1" applyFill="1" applyBorder="1"/>
    <xf numFmtId="0" fontId="1" fillId="16" borderId="1" xfId="0" applyFont="1" applyFill="1" applyBorder="1"/>
    <xf numFmtId="0" fontId="1" fillId="17" borderId="1" xfId="0" applyFont="1" applyFill="1" applyBorder="1"/>
    <xf numFmtId="0" fontId="1" fillId="10" borderId="1" xfId="0" applyFont="1" applyFill="1" applyBorder="1"/>
    <xf numFmtId="0" fontId="1" fillId="18" borderId="1" xfId="0" applyFont="1" applyFill="1" applyBorder="1"/>
    <xf numFmtId="0" fontId="1" fillId="19" borderId="1" xfId="0" applyFont="1" applyFill="1" applyBorder="1"/>
    <xf numFmtId="0" fontId="1" fillId="20" borderId="1" xfId="0" applyFont="1" applyFill="1" applyBorder="1"/>
    <xf numFmtId="0" fontId="1" fillId="21" borderId="1" xfId="0" applyFont="1" applyFill="1" applyBorder="1"/>
    <xf numFmtId="0" fontId="1" fillId="2" borderId="1" xfId="0" applyFont="1" applyFill="1" applyBorder="1"/>
    <xf numFmtId="0" fontId="1" fillId="22" borderId="1" xfId="0" applyFont="1" applyFill="1" applyBorder="1"/>
    <xf numFmtId="0" fontId="3" fillId="0" borderId="1" xfId="0" applyFont="1" applyBorder="1"/>
    <xf numFmtId="0" fontId="3" fillId="18" borderId="1" xfId="0" applyFont="1" applyFill="1" applyBorder="1"/>
    <xf numFmtId="1" fontId="1" fillId="0" borderId="1" xfId="0" applyNumberFormat="1" applyFont="1" applyBorder="1"/>
    <xf numFmtId="1" fontId="1" fillId="0" borderId="0" xfId="0" applyNumberFormat="1" applyFont="1"/>
    <xf numFmtId="49" fontId="0" fillId="0" borderId="0" xfId="0" applyNumberFormat="1"/>
    <xf numFmtId="49" fontId="1" fillId="10" borderId="1" xfId="0" applyNumberFormat="1" applyFont="1" applyFill="1" applyBorder="1"/>
    <xf numFmtId="1" fontId="3" fillId="0" borderId="1" xfId="0" applyNumberFormat="1" applyFont="1" applyBorder="1"/>
    <xf numFmtId="49" fontId="1" fillId="0" borderId="0" xfId="0" applyNumberFormat="1" applyFont="1"/>
    <xf numFmtId="1" fontId="1" fillId="21" borderId="1" xfId="0" applyNumberFormat="1" applyFont="1" applyFill="1" applyBorder="1"/>
    <xf numFmtId="1" fontId="1" fillId="2" borderId="1" xfId="0" applyNumberFormat="1" applyFont="1" applyFill="1" applyBorder="1"/>
    <xf numFmtId="1" fontId="1" fillId="22" borderId="1" xfId="0" applyNumberFormat="1" applyFont="1" applyFill="1" applyBorder="1"/>
    <xf numFmtId="49" fontId="3" fillId="0" borderId="1" xfId="0" applyNumberFormat="1" applyFont="1" applyBorder="1"/>
    <xf numFmtId="49" fontId="9" fillId="0" borderId="0" xfId="0" applyNumberFormat="1" applyFont="1"/>
    <xf numFmtId="1" fontId="1" fillId="0" borderId="1" xfId="0" applyNumberFormat="1" applyFont="1" applyFill="1" applyBorder="1"/>
    <xf numFmtId="1" fontId="3" fillId="0" borderId="1" xfId="0" applyNumberFormat="1" applyFont="1" applyFill="1" applyBorder="1"/>
    <xf numFmtId="0" fontId="9" fillId="0" borderId="1" xfId="0" applyFont="1" applyBorder="1"/>
    <xf numFmtId="49" fontId="10" fillId="0" borderId="1" xfId="0" applyNumberFormat="1" applyFont="1" applyBorder="1"/>
    <xf numFmtId="0" fontId="10" fillId="0" borderId="1" xfId="0" applyFont="1" applyBorder="1"/>
    <xf numFmtId="0" fontId="1" fillId="23" borderId="1" xfId="0" applyFont="1" applyFill="1" applyBorder="1"/>
    <xf numFmtId="1" fontId="3" fillId="23" borderId="1" xfId="0" applyNumberFormat="1" applyFont="1" applyFill="1" applyBorder="1"/>
    <xf numFmtId="1" fontId="1" fillId="23" borderId="1" xfId="0" applyNumberFormat="1" applyFont="1" applyFill="1" applyBorder="1"/>
    <xf numFmtId="0" fontId="1" fillId="24" borderId="1" xfId="0" applyFont="1" applyFill="1" applyBorder="1"/>
    <xf numFmtId="1" fontId="3" fillId="24" borderId="1" xfId="0" applyNumberFormat="1" applyFont="1" applyFill="1" applyBorder="1"/>
    <xf numFmtId="1" fontId="1" fillId="24" borderId="1" xfId="0" applyNumberFormat="1" applyFont="1" applyFill="1" applyBorder="1"/>
    <xf numFmtId="0" fontId="10" fillId="0" borderId="1" xfId="0" applyFont="1" applyFill="1" applyBorder="1"/>
    <xf numFmtId="0" fontId="6" fillId="3" borderId="1" xfId="0" applyFont="1" applyFill="1" applyBorder="1"/>
    <xf numFmtId="0" fontId="9" fillId="0" borderId="0" xfId="0" applyFont="1"/>
    <xf numFmtId="0" fontId="1" fillId="25" borderId="1" xfId="0" applyFont="1" applyFill="1" applyBorder="1"/>
    <xf numFmtId="1" fontId="1" fillId="10" borderId="1" xfId="0" applyNumberFormat="1" applyFont="1" applyFill="1" applyBorder="1"/>
    <xf numFmtId="1" fontId="1" fillId="19" borderId="1" xfId="0" applyNumberFormat="1" applyFont="1" applyFill="1" applyBorder="1"/>
    <xf numFmtId="1" fontId="0" fillId="0" borderId="0" xfId="0" applyNumberFormat="1"/>
    <xf numFmtId="0" fontId="1" fillId="26" borderId="1" xfId="0" applyFont="1" applyFill="1" applyBorder="1"/>
    <xf numFmtId="49" fontId="2" fillId="4" borderId="1" xfId="0" applyNumberFormat="1" applyFont="1" applyFill="1" applyBorder="1" applyAlignment="1">
      <alignment textRotation="90"/>
    </xf>
    <xf numFmtId="49" fontId="2" fillId="2" borderId="1" xfId="0" applyNumberFormat="1" applyFont="1" applyFill="1" applyBorder="1" applyAlignment="1">
      <alignment textRotation="90"/>
    </xf>
    <xf numFmtId="49" fontId="2" fillId="3" borderId="1" xfId="0" applyNumberFormat="1" applyFont="1" applyFill="1" applyBorder="1" applyAlignment="1">
      <alignment textRotation="90"/>
    </xf>
    <xf numFmtId="49" fontId="2" fillId="12" borderId="1" xfId="0" applyNumberFormat="1" applyFont="1" applyFill="1" applyBorder="1" applyAlignment="1">
      <alignment textRotation="90"/>
    </xf>
    <xf numFmtId="49" fontId="2" fillId="6" borderId="1" xfId="0" applyNumberFormat="1" applyFont="1" applyFill="1" applyBorder="1" applyAlignment="1">
      <alignment textRotation="90"/>
    </xf>
    <xf numFmtId="49" fontId="2" fillId="0" borderId="1" xfId="0" applyNumberFormat="1" applyFont="1" applyBorder="1" applyAlignment="1">
      <alignment textRotation="90"/>
    </xf>
    <xf numFmtId="49" fontId="7" fillId="10" borderId="1" xfId="0" applyNumberFormat="1" applyFont="1" applyFill="1" applyBorder="1" applyAlignment="1">
      <alignment textRotation="90"/>
    </xf>
    <xf numFmtId="49" fontId="2" fillId="24" borderId="1" xfId="0" applyNumberFormat="1" applyFont="1" applyFill="1" applyBorder="1" applyAlignment="1">
      <alignment textRotation="90"/>
    </xf>
    <xf numFmtId="0" fontId="12" fillId="0" borderId="1" xfId="0" applyFont="1" applyBorder="1"/>
    <xf numFmtId="0" fontId="1" fillId="27" borderId="1" xfId="0" applyFont="1" applyFill="1" applyBorder="1"/>
    <xf numFmtId="0" fontId="12" fillId="0" borderId="1" xfId="0" applyFont="1" applyFill="1" applyBorder="1"/>
    <xf numFmtId="0" fontId="11" fillId="0" borderId="1" xfId="0" applyFont="1" applyFill="1" applyBorder="1"/>
    <xf numFmtId="0" fontId="0" fillId="0" borderId="0" xfId="0" applyFill="1"/>
    <xf numFmtId="0" fontId="7" fillId="0" borderId="1" xfId="0" applyFont="1" applyBorder="1"/>
    <xf numFmtId="0" fontId="2" fillId="0" borderId="1" xfId="0" applyFont="1" applyBorder="1"/>
    <xf numFmtId="0" fontId="13" fillId="0" borderId="0" xfId="0" applyFont="1"/>
    <xf numFmtId="0" fontId="7" fillId="0" borderId="1" xfId="0" applyFont="1" applyFill="1" applyBorder="1"/>
    <xf numFmtId="0" fontId="2" fillId="0" borderId="1" xfId="0" applyFont="1" applyFill="1" applyBorder="1"/>
    <xf numFmtId="0" fontId="13" fillId="18" borderId="1" xfId="0" applyFont="1" applyFill="1" applyBorder="1"/>
    <xf numFmtId="0" fontId="17" fillId="0" borderId="3" xfId="0" applyFont="1" applyBorder="1" applyAlignment="1">
      <alignment horizontal="center"/>
    </xf>
    <xf numFmtId="0" fontId="2" fillId="6" borderId="1" xfId="0" applyFont="1" applyFill="1" applyBorder="1"/>
    <xf numFmtId="0" fontId="8" fillId="0" borderId="0" xfId="0" applyFont="1" applyFill="1" applyBorder="1"/>
    <xf numFmtId="0" fontId="4" fillId="0" borderId="0" xfId="0" applyFont="1" applyFill="1"/>
    <xf numFmtId="0" fontId="1" fillId="0" borderId="0" xfId="0" applyFont="1" applyFill="1" applyBorder="1"/>
    <xf numFmtId="0" fontId="2" fillId="21" borderId="1" xfId="0" applyFont="1" applyFill="1" applyBorder="1"/>
    <xf numFmtId="0" fontId="2" fillId="29" borderId="1" xfId="0" applyFont="1" applyFill="1" applyBorder="1"/>
    <xf numFmtId="0" fontId="1" fillId="0" borderId="0" xfId="0" applyFont="1" applyBorder="1"/>
    <xf numFmtId="0" fontId="0" fillId="0" borderId="0" xfId="0" applyBorder="1"/>
    <xf numFmtId="0" fontId="6" fillId="14" borderId="1" xfId="0" applyFont="1" applyFill="1" applyBorder="1"/>
    <xf numFmtId="0" fontId="1" fillId="33" borderId="1" xfId="0" applyFont="1" applyFill="1" applyBorder="1"/>
    <xf numFmtId="0" fontId="1" fillId="34" borderId="1" xfId="0" applyFont="1" applyFill="1" applyBorder="1"/>
    <xf numFmtId="0" fontId="3" fillId="31" borderId="1" xfId="0" applyFont="1" applyFill="1" applyBorder="1"/>
    <xf numFmtId="0" fontId="15" fillId="31" borderId="0" xfId="0" applyFont="1" applyFill="1"/>
    <xf numFmtId="0" fontId="1" fillId="30" borderId="1" xfId="0" applyFont="1" applyFill="1" applyBorder="1"/>
    <xf numFmtId="0" fontId="3" fillId="30" borderId="1" xfId="0" applyFont="1" applyFill="1" applyBorder="1"/>
    <xf numFmtId="0" fontId="14" fillId="30" borderId="2" xfId="0" applyFont="1" applyFill="1" applyBorder="1"/>
    <xf numFmtId="0" fontId="15" fillId="30" borderId="1" xfId="0" applyFont="1" applyFill="1" applyBorder="1"/>
    <xf numFmtId="0" fontId="1" fillId="5" borderId="1" xfId="0" applyFont="1" applyFill="1" applyBorder="1"/>
    <xf numFmtId="0" fontId="3" fillId="5" borderId="1" xfId="0" applyFont="1" applyFill="1" applyBorder="1"/>
    <xf numFmtId="0" fontId="5" fillId="0" borderId="0" xfId="0" applyFont="1" applyBorder="1"/>
    <xf numFmtId="0" fontId="5" fillId="0" borderId="0" xfId="0" applyFont="1" applyFill="1"/>
    <xf numFmtId="0" fontId="0" fillId="0" borderId="0" xfId="0" applyFont="1"/>
    <xf numFmtId="0" fontId="0" fillId="12" borderId="0" xfId="0" applyFill="1"/>
    <xf numFmtId="49" fontId="2" fillId="0" borderId="0" xfId="0" applyNumberFormat="1" applyFont="1" applyBorder="1" applyAlignment="1">
      <alignment textRotation="90"/>
    </xf>
    <xf numFmtId="0" fontId="2" fillId="0" borderId="0" xfId="0" applyFont="1" applyBorder="1"/>
    <xf numFmtId="0" fontId="13" fillId="0" borderId="0" xfId="0" applyFont="1" applyBorder="1"/>
    <xf numFmtId="0" fontId="0" fillId="0" borderId="0" xfId="0" applyFill="1" applyBorder="1"/>
    <xf numFmtId="0" fontId="0" fillId="12" borderId="5" xfId="0" applyFill="1" applyBorder="1"/>
    <xf numFmtId="0" fontId="2" fillId="33" borderId="1" xfId="0" applyFont="1" applyFill="1" applyBorder="1"/>
    <xf numFmtId="0" fontId="16" fillId="35" borderId="1" xfId="0" applyFont="1" applyFill="1" applyBorder="1"/>
    <xf numFmtId="49" fontId="13" fillId="2" borderId="1" xfId="0" applyNumberFormat="1" applyFont="1" applyFill="1" applyBorder="1" applyAlignment="1">
      <alignment vertical="center" textRotation="90"/>
    </xf>
    <xf numFmtId="49" fontId="13" fillId="5" borderId="1" xfId="0" applyNumberFormat="1" applyFont="1" applyFill="1" applyBorder="1" applyAlignment="1">
      <alignment vertical="center" textRotation="90"/>
    </xf>
    <xf numFmtId="0" fontId="1" fillId="5" borderId="1" xfId="0" applyFont="1" applyFill="1" applyBorder="1" applyAlignment="1">
      <alignment horizontal="center"/>
    </xf>
    <xf numFmtId="0" fontId="12" fillId="5" borderId="1" xfId="0" applyFont="1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3" fillId="28" borderId="1" xfId="0" applyFont="1" applyFill="1" applyBorder="1"/>
    <xf numFmtId="0" fontId="3" fillId="32" borderId="1" xfId="0" applyFont="1" applyFill="1" applyBorder="1"/>
    <xf numFmtId="0" fontId="2" fillId="32" borderId="1" xfId="0" applyFont="1" applyFill="1" applyBorder="1"/>
    <xf numFmtId="0" fontId="12" fillId="35" borderId="1" xfId="0" applyFont="1" applyFill="1" applyBorder="1"/>
    <xf numFmtId="0" fontId="1" fillId="14" borderId="1" xfId="0" applyFont="1" applyFill="1" applyBorder="1"/>
    <xf numFmtId="0" fontId="21" fillId="5" borderId="1" xfId="0" applyFont="1" applyFill="1" applyBorder="1" applyAlignment="1">
      <alignment horizontal="center"/>
    </xf>
    <xf numFmtId="0" fontId="21" fillId="5" borderId="1" xfId="0" applyFont="1" applyFill="1" applyBorder="1" applyAlignment="1">
      <alignment horizontal="center" vertical="center"/>
    </xf>
    <xf numFmtId="0" fontId="7" fillId="36" borderId="1" xfId="0" applyFont="1" applyFill="1" applyBorder="1"/>
    <xf numFmtId="0" fontId="3" fillId="0" borderId="1" xfId="0" applyFont="1" applyFill="1" applyBorder="1"/>
    <xf numFmtId="49" fontId="13" fillId="34" borderId="1" xfId="0" applyNumberFormat="1" applyFont="1" applyFill="1" applyBorder="1" applyAlignment="1">
      <alignment vertical="center" textRotation="90"/>
    </xf>
    <xf numFmtId="0" fontId="21" fillId="36" borderId="1" xfId="0" applyFont="1" applyFill="1" applyBorder="1" applyAlignment="1">
      <alignment horizontal="center"/>
    </xf>
    <xf numFmtId="0" fontId="21" fillId="36" borderId="1" xfId="0" applyFont="1" applyFill="1" applyBorder="1"/>
    <xf numFmtId="0" fontId="2" fillId="36" borderId="1" xfId="0" applyFont="1" applyFill="1" applyBorder="1"/>
    <xf numFmtId="0" fontId="2" fillId="5" borderId="1" xfId="0" applyFont="1" applyFill="1" applyBorder="1"/>
    <xf numFmtId="0" fontId="2" fillId="0" borderId="0" xfId="0" applyFont="1"/>
    <xf numFmtId="0" fontId="23" fillId="0" borderId="0" xfId="0" applyFont="1"/>
    <xf numFmtId="0" fontId="24" fillId="0" borderId="0" xfId="0" applyFont="1"/>
    <xf numFmtId="0" fontId="21" fillId="37" borderId="1" xfId="0" applyFont="1" applyFill="1" applyBorder="1"/>
    <xf numFmtId="0" fontId="2" fillId="30" borderId="1" xfId="0" applyFont="1" applyFill="1" applyBorder="1"/>
    <xf numFmtId="0" fontId="7" fillId="5" borderId="1" xfId="0" applyFont="1" applyFill="1" applyBorder="1"/>
    <xf numFmtId="0" fontId="7" fillId="30" borderId="1" xfId="0" applyFont="1" applyFill="1" applyBorder="1"/>
    <xf numFmtId="0" fontId="7" fillId="6" borderId="1" xfId="0" applyFont="1" applyFill="1" applyBorder="1"/>
    <xf numFmtId="0" fontId="2" fillId="29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/>
    </xf>
    <xf numFmtId="0" fontId="3" fillId="14" borderId="1" xfId="0" applyFont="1" applyFill="1" applyBorder="1" applyAlignment="1"/>
    <xf numFmtId="0" fontId="25" fillId="0" borderId="0" xfId="0" applyFont="1"/>
    <xf numFmtId="0" fontId="26" fillId="0" borderId="0" xfId="0" applyFont="1"/>
    <xf numFmtId="0" fontId="27" fillId="0" borderId="0" xfId="0" applyFont="1"/>
    <xf numFmtId="0" fontId="28" fillId="0" borderId="0" xfId="0" applyFont="1"/>
    <xf numFmtId="0" fontId="29" fillId="0" borderId="0" xfId="0" applyFont="1"/>
    <xf numFmtId="0" fontId="5" fillId="0" borderId="0" xfId="0" applyFont="1" applyFill="1" applyBorder="1"/>
    <xf numFmtId="0" fontId="5" fillId="36" borderId="1" xfId="0" applyFont="1" applyFill="1" applyBorder="1"/>
    <xf numFmtId="0" fontId="2" fillId="38" borderId="1" xfId="0" applyFont="1" applyFill="1" applyBorder="1" applyAlignment="1">
      <alignment vertical="center"/>
    </xf>
    <xf numFmtId="0" fontId="2" fillId="38" borderId="1" xfId="0" applyFont="1" applyFill="1" applyBorder="1"/>
    <xf numFmtId="0" fontId="2" fillId="4" borderId="1" xfId="0" applyFont="1" applyFill="1" applyBorder="1"/>
    <xf numFmtId="49" fontId="13" fillId="6" borderId="1" xfId="0" applyNumberFormat="1" applyFont="1" applyFill="1" applyBorder="1" applyAlignment="1">
      <alignment vertical="center" textRotation="90"/>
    </xf>
    <xf numFmtId="0" fontId="21" fillId="0" borderId="1" xfId="0" applyFont="1" applyFill="1" applyBorder="1"/>
    <xf numFmtId="0" fontId="5" fillId="0" borderId="0" xfId="0" applyFont="1" applyFill="1" applyBorder="1" applyAlignment="1">
      <alignment horizontal="right"/>
    </xf>
    <xf numFmtId="0" fontId="2" fillId="0" borderId="0" xfId="0" applyFont="1" applyFill="1" applyBorder="1"/>
    <xf numFmtId="0" fontId="16" fillId="0" borderId="1" xfId="0" applyFont="1" applyFill="1" applyBorder="1"/>
    <xf numFmtId="0" fontId="3" fillId="31" borderId="6" xfId="0" applyFont="1" applyFill="1" applyBorder="1"/>
    <xf numFmtId="0" fontId="6" fillId="0" borderId="1" xfId="0" applyFont="1" applyFill="1" applyBorder="1"/>
    <xf numFmtId="0" fontId="30" fillId="0" borderId="0" xfId="0" applyFont="1"/>
    <xf numFmtId="0" fontId="26" fillId="0" borderId="0" xfId="0" applyFont="1" applyFill="1" applyBorder="1"/>
    <xf numFmtId="49" fontId="7" fillId="30" borderId="1" xfId="0" applyNumberFormat="1" applyFont="1" applyFill="1" applyBorder="1" applyAlignment="1">
      <alignment vertical="center" textRotation="90"/>
    </xf>
    <xf numFmtId="0" fontId="31" fillId="37" borderId="1" xfId="0" applyFont="1" applyFill="1" applyBorder="1"/>
    <xf numFmtId="0" fontId="32" fillId="37" borderId="1" xfId="0" applyFont="1" applyFill="1" applyBorder="1"/>
    <xf numFmtId="0" fontId="7" fillId="28" borderId="1" xfId="0" applyFont="1" applyFill="1" applyBorder="1"/>
    <xf numFmtId="0" fontId="7" fillId="22" borderId="1" xfId="0" applyFont="1" applyFill="1" applyBorder="1"/>
    <xf numFmtId="0" fontId="2" fillId="22" borderId="1" xfId="0" applyFont="1" applyFill="1" applyBorder="1"/>
    <xf numFmtId="0" fontId="32" fillId="22" borderId="1" xfId="0" applyFont="1" applyFill="1" applyBorder="1"/>
    <xf numFmtId="0" fontId="21" fillId="22" borderId="1" xfId="0" applyFont="1" applyFill="1" applyBorder="1" applyAlignment="1">
      <alignment horizontal="center"/>
    </xf>
    <xf numFmtId="0" fontId="33" fillId="0" borderId="1" xfId="0" applyFont="1" applyFill="1" applyBorder="1"/>
    <xf numFmtId="0" fontId="7" fillId="34" borderId="1" xfId="0" applyFont="1" applyFill="1" applyBorder="1"/>
    <xf numFmtId="0" fontId="33" fillId="30" borderId="1" xfId="0" applyFont="1" applyFill="1" applyBorder="1"/>
    <xf numFmtId="0" fontId="3" fillId="0" borderId="0" xfId="0" applyFont="1" applyFill="1" applyBorder="1"/>
    <xf numFmtId="0" fontId="2" fillId="39" borderId="1" xfId="0" applyFont="1" applyFill="1" applyBorder="1"/>
    <xf numFmtId="0" fontId="2" fillId="40" borderId="1" xfId="0" applyFont="1" applyFill="1" applyBorder="1"/>
    <xf numFmtId="0" fontId="7" fillId="40" borderId="1" xfId="0" applyFont="1" applyFill="1" applyBorder="1"/>
    <xf numFmtId="0" fontId="33" fillId="22" borderId="1" xfId="0" applyFont="1" applyFill="1" applyBorder="1"/>
    <xf numFmtId="0" fontId="7" fillId="39" borderId="1" xfId="0" applyFont="1" applyFill="1" applyBorder="1"/>
    <xf numFmtId="0" fontId="20" fillId="0" borderId="0" xfId="0" applyFont="1" applyBorder="1" applyAlignment="1">
      <alignment horizontal="center"/>
    </xf>
    <xf numFmtId="0" fontId="33" fillId="36" borderId="1" xfId="0" applyFont="1" applyFill="1" applyBorder="1"/>
    <xf numFmtId="0" fontId="7" fillId="0" borderId="0" xfId="0" applyFont="1" applyFill="1" applyBorder="1"/>
    <xf numFmtId="0" fontId="0" fillId="0" borderId="0" xfId="0" applyFont="1" applyFill="1" applyBorder="1"/>
    <xf numFmtId="0" fontId="12" fillId="0" borderId="0" xfId="0" applyFont="1" applyFill="1" applyBorder="1"/>
    <xf numFmtId="0" fontId="6" fillId="0" borderId="0" xfId="0" applyFont="1" applyFill="1" applyBorder="1"/>
    <xf numFmtId="0" fontId="22" fillId="36" borderId="1" xfId="0" applyFont="1" applyFill="1" applyBorder="1"/>
    <xf numFmtId="0" fontId="22" fillId="0" borderId="1" xfId="0" applyFont="1" applyBorder="1"/>
    <xf numFmtId="0" fontId="22" fillId="0" borderId="6" xfId="0" applyFont="1" applyFill="1" applyBorder="1"/>
    <xf numFmtId="0" fontId="6" fillId="28" borderId="1" xfId="0" applyFont="1" applyFill="1" applyBorder="1"/>
    <xf numFmtId="0" fontId="6" fillId="32" borderId="1" xfId="0" applyFont="1" applyFill="1" applyBorder="1"/>
    <xf numFmtId="0" fontId="6" fillId="39" borderId="1" xfId="0" applyFont="1" applyFill="1" applyBorder="1"/>
    <xf numFmtId="0" fontId="3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7" fillId="22" borderId="6" xfId="0" applyFont="1" applyFill="1" applyBorder="1"/>
    <xf numFmtId="0" fontId="7" fillId="22" borderId="4" xfId="0" applyFont="1" applyFill="1" applyBorder="1"/>
    <xf numFmtId="0" fontId="7" fillId="22" borderId="7" xfId="0" applyFont="1" applyFill="1" applyBorder="1"/>
    <xf numFmtId="0" fontId="3" fillId="28" borderId="6" xfId="0" applyFont="1" applyFill="1" applyBorder="1"/>
    <xf numFmtId="0" fontId="3" fillId="28" borderId="4" xfId="0" applyFont="1" applyFill="1" applyBorder="1"/>
    <xf numFmtId="0" fontId="3" fillId="28" borderId="7" xfId="0" applyFont="1" applyFill="1" applyBorder="1"/>
    <xf numFmtId="0" fontId="3" fillId="14" borderId="6" xfId="0" applyFont="1" applyFill="1" applyBorder="1"/>
    <xf numFmtId="0" fontId="3" fillId="14" borderId="4" xfId="0" applyFont="1" applyFill="1" applyBorder="1"/>
    <xf numFmtId="0" fontId="3" fillId="14" borderId="7" xfId="0" applyFont="1" applyFill="1" applyBorder="1"/>
    <xf numFmtId="0" fontId="7" fillId="38" borderId="6" xfId="0" applyFont="1" applyFill="1" applyBorder="1"/>
    <xf numFmtId="0" fontId="7" fillId="38" borderId="4" xfId="0" applyFont="1" applyFill="1" applyBorder="1"/>
    <xf numFmtId="0" fontId="7" fillId="38" borderId="7" xfId="0" applyFont="1" applyFill="1" applyBorder="1"/>
    <xf numFmtId="0" fontId="7" fillId="4" borderId="6" xfId="0" applyFont="1" applyFill="1" applyBorder="1"/>
    <xf numFmtId="0" fontId="7" fillId="4" borderId="4" xfId="0" applyFont="1" applyFill="1" applyBorder="1"/>
    <xf numFmtId="0" fontId="7" fillId="4" borderId="7" xfId="0" applyFont="1" applyFill="1" applyBorder="1"/>
    <xf numFmtId="0" fontId="3" fillId="32" borderId="6" xfId="0" applyFont="1" applyFill="1" applyBorder="1"/>
    <xf numFmtId="0" fontId="3" fillId="32" borderId="4" xfId="0" applyFont="1" applyFill="1" applyBorder="1"/>
    <xf numFmtId="0" fontId="3" fillId="32" borderId="7" xfId="0" applyFont="1" applyFill="1" applyBorder="1"/>
    <xf numFmtId="0" fontId="7" fillId="0" borderId="6" xfId="0" applyFont="1" applyFill="1" applyBorder="1"/>
    <xf numFmtId="0" fontId="7" fillId="0" borderId="4" xfId="0" applyFont="1" applyFill="1" applyBorder="1"/>
    <xf numFmtId="0" fontId="7" fillId="0" borderId="7" xfId="0" applyFont="1" applyFill="1" applyBorder="1"/>
    <xf numFmtId="0" fontId="7" fillId="33" borderId="6" xfId="0" applyFont="1" applyFill="1" applyBorder="1"/>
    <xf numFmtId="0" fontId="7" fillId="33" borderId="4" xfId="0" applyFont="1" applyFill="1" applyBorder="1"/>
    <xf numFmtId="0" fontId="7" fillId="33" borderId="7" xfId="0" applyFont="1" applyFill="1" applyBorder="1"/>
    <xf numFmtId="0" fontId="7" fillId="36" borderId="6" xfId="0" applyFont="1" applyFill="1" applyBorder="1"/>
    <xf numFmtId="0" fontId="7" fillId="36" borderId="4" xfId="0" applyFont="1" applyFill="1" applyBorder="1"/>
    <xf numFmtId="0" fontId="7" fillId="36" borderId="7" xfId="0" applyFont="1" applyFill="1" applyBorder="1"/>
    <xf numFmtId="0" fontId="7" fillId="21" borderId="6" xfId="0" applyFont="1" applyFill="1" applyBorder="1"/>
    <xf numFmtId="0" fontId="7" fillId="21" borderId="4" xfId="0" applyFont="1" applyFill="1" applyBorder="1"/>
    <xf numFmtId="0" fontId="7" fillId="21" borderId="7" xfId="0" applyFont="1" applyFill="1" applyBorder="1"/>
    <xf numFmtId="0" fontId="7" fillId="5" borderId="6" xfId="0" applyFont="1" applyFill="1" applyBorder="1"/>
    <xf numFmtId="0" fontId="7" fillId="5" borderId="4" xfId="0" applyFont="1" applyFill="1" applyBorder="1"/>
    <xf numFmtId="0" fontId="7" fillId="5" borderId="7" xfId="0" applyFont="1" applyFill="1" applyBorder="1"/>
    <xf numFmtId="0" fontId="7" fillId="0" borderId="8" xfId="0" applyFont="1" applyFill="1" applyBorder="1"/>
    <xf numFmtId="0" fontId="7" fillId="0" borderId="9" xfId="0" applyFont="1" applyFill="1" applyBorder="1"/>
    <xf numFmtId="0" fontId="7" fillId="0" borderId="10" xfId="0" applyFont="1" applyFill="1" applyBorder="1"/>
    <xf numFmtId="0" fontId="7" fillId="29" borderId="6" xfId="0" applyFont="1" applyFill="1" applyBorder="1"/>
    <xf numFmtId="0" fontId="2" fillId="29" borderId="4" xfId="0" applyFont="1" applyFill="1" applyBorder="1"/>
    <xf numFmtId="0" fontId="2" fillId="29" borderId="7" xfId="0" applyFont="1" applyFill="1" applyBorder="1"/>
    <xf numFmtId="0" fontId="7" fillId="39" borderId="6" xfId="0" applyFont="1" applyFill="1" applyBorder="1"/>
    <xf numFmtId="0" fontId="7" fillId="39" borderId="4" xfId="0" applyFont="1" applyFill="1" applyBorder="1"/>
    <xf numFmtId="0" fontId="7" fillId="39" borderId="7" xfId="0" applyFont="1" applyFill="1" applyBorder="1"/>
    <xf numFmtId="0" fontId="31" fillId="39" borderId="6" xfId="0" applyFont="1" applyFill="1" applyBorder="1"/>
    <xf numFmtId="0" fontId="31" fillId="39" borderId="4" xfId="0" applyFont="1" applyFill="1" applyBorder="1"/>
    <xf numFmtId="0" fontId="31" fillId="39" borderId="7" xfId="0" applyFont="1" applyFill="1" applyBorder="1"/>
    <xf numFmtId="0" fontId="7" fillId="32" borderId="6" xfId="0" applyFont="1" applyFill="1" applyBorder="1"/>
    <xf numFmtId="0" fontId="7" fillId="32" borderId="4" xfId="0" applyFont="1" applyFill="1" applyBorder="1"/>
    <xf numFmtId="0" fontId="7" fillId="32" borderId="7" xfId="0" applyFont="1" applyFill="1" applyBorder="1"/>
    <xf numFmtId="0" fontId="18" fillId="0" borderId="3" xfId="0" applyFont="1" applyBorder="1" applyAlignment="1">
      <alignment horizontal="center"/>
    </xf>
    <xf numFmtId="0" fontId="22" fillId="0" borderId="4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7" fillId="0" borderId="6" xfId="0" applyFont="1" applyBorder="1"/>
    <xf numFmtId="0" fontId="7" fillId="0" borderId="4" xfId="0" applyFont="1" applyBorder="1"/>
    <xf numFmtId="0" fontId="7" fillId="0" borderId="7" xfId="0" applyFont="1" applyBorder="1"/>
    <xf numFmtId="0" fontId="7" fillId="30" borderId="6" xfId="0" applyFont="1" applyFill="1" applyBorder="1"/>
    <xf numFmtId="0" fontId="7" fillId="30" borderId="4" xfId="0" applyFont="1" applyFill="1" applyBorder="1"/>
    <xf numFmtId="0" fontId="7" fillId="30" borderId="7" xfId="0" applyFont="1" applyFill="1" applyBorder="1"/>
    <xf numFmtId="0" fontId="7" fillId="36" borderId="6" xfId="0" applyFont="1" applyFill="1" applyBorder="1" applyAlignment="1">
      <alignment horizontal="center"/>
    </xf>
    <xf numFmtId="0" fontId="7" fillId="36" borderId="4" xfId="0" applyFont="1" applyFill="1" applyBorder="1" applyAlignment="1">
      <alignment horizontal="center"/>
    </xf>
    <xf numFmtId="0" fontId="7" fillId="36" borderId="7" xfId="0" applyFont="1" applyFill="1" applyBorder="1" applyAlignment="1">
      <alignment horizontal="center"/>
    </xf>
    <xf numFmtId="0" fontId="7" fillId="34" borderId="6" xfId="0" applyFont="1" applyFill="1" applyBorder="1"/>
    <xf numFmtId="0" fontId="7" fillId="34" borderId="4" xfId="0" applyFont="1" applyFill="1" applyBorder="1"/>
    <xf numFmtId="0" fontId="7" fillId="34" borderId="7" xfId="0" applyFont="1" applyFill="1" applyBorder="1"/>
    <xf numFmtId="0" fontId="0" fillId="12" borderId="3" xfId="0" applyFill="1" applyBorder="1" applyAlignment="1">
      <alignment horizontal="center"/>
    </xf>
    <xf numFmtId="0" fontId="0" fillId="12" borderId="0" xfId="0" applyFill="1" applyBorder="1" applyAlignment="1">
      <alignment horizontal="center"/>
    </xf>
    <xf numFmtId="0" fontId="0" fillId="12" borderId="5" xfId="0" applyFill="1" applyBorder="1" applyAlignment="1">
      <alignment horizontal="center"/>
    </xf>
    <xf numFmtId="0" fontId="7" fillId="22" borderId="6" xfId="0" applyFont="1" applyFill="1" applyBorder="1" applyAlignment="1">
      <alignment horizontal="left"/>
    </xf>
    <xf numFmtId="0" fontId="7" fillId="22" borderId="4" xfId="0" applyFont="1" applyFill="1" applyBorder="1" applyAlignment="1">
      <alignment horizontal="left"/>
    </xf>
    <xf numFmtId="0" fontId="7" fillId="22" borderId="7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D4EA04"/>
      <color rgb="FF43BF17"/>
      <color rgb="FF33CCCC"/>
      <color rgb="FFCC00CC"/>
      <color rgb="FFFF00FF"/>
      <color rgb="FF00FFFF"/>
      <color rgb="FFFF33CC"/>
      <color rgb="FFF5750B"/>
      <color rgb="FFFF99FF"/>
      <color rgb="FFCDC8A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53"/>
  <sheetViews>
    <sheetView zoomScale="110" zoomScaleNormal="110" workbookViewId="0">
      <selection activeCell="O35" sqref="O35"/>
    </sheetView>
  </sheetViews>
  <sheetFormatPr defaultRowHeight="15" x14ac:dyDescent="0.25"/>
  <cols>
    <col min="1" max="1" width="10.140625" customWidth="1"/>
    <col min="2" max="2" width="17.7109375" customWidth="1"/>
    <col min="3" max="3" width="2.85546875" customWidth="1"/>
    <col min="4" max="4" width="3.28515625" customWidth="1"/>
    <col min="5" max="5" width="3.140625" customWidth="1"/>
    <col min="6" max="6" width="3.5703125" customWidth="1"/>
    <col min="7" max="7" width="3.85546875" customWidth="1"/>
    <col min="8" max="8" width="2.7109375" customWidth="1"/>
    <col min="9" max="9" width="4.28515625" customWidth="1"/>
    <col min="10" max="10" width="4.7109375" customWidth="1"/>
    <col min="11" max="11" width="4.28515625" customWidth="1"/>
    <col min="12" max="12" width="4.5703125" customWidth="1"/>
    <col min="13" max="13" width="4.28515625" customWidth="1"/>
    <col min="14" max="14" width="2.85546875" customWidth="1"/>
    <col min="15" max="15" width="4.85546875" customWidth="1"/>
    <col min="16" max="16" width="6.140625" customWidth="1"/>
    <col min="17" max="17" width="4.28515625" customWidth="1"/>
    <col min="18" max="19" width="4.42578125" customWidth="1"/>
    <col min="20" max="20" width="3.7109375" customWidth="1"/>
    <col min="21" max="21" width="5" customWidth="1"/>
    <col min="22" max="22" width="5.140625" customWidth="1"/>
    <col min="23" max="23" width="5.28515625" customWidth="1"/>
    <col min="24" max="24" width="5.42578125" customWidth="1"/>
    <col min="25" max="26" width="4.28515625" customWidth="1"/>
    <col min="27" max="27" width="5.28515625" customWidth="1"/>
    <col min="28" max="28" width="3.7109375" customWidth="1"/>
  </cols>
  <sheetData>
    <row r="1" spans="2:19" s="1" customFormat="1" ht="12" x14ac:dyDescent="0.2">
      <c r="B1" s="2"/>
      <c r="C1" s="207" t="s">
        <v>84</v>
      </c>
      <c r="D1" s="207"/>
      <c r="E1" s="207"/>
      <c r="F1" s="207"/>
      <c r="G1" s="207"/>
      <c r="H1" s="36"/>
      <c r="I1" s="207" t="s">
        <v>92</v>
      </c>
      <c r="J1" s="207"/>
      <c r="K1" s="207"/>
      <c r="L1" s="207"/>
      <c r="M1" s="207"/>
      <c r="N1" s="36"/>
      <c r="O1" s="43"/>
      <c r="P1" s="2"/>
      <c r="Q1" s="2"/>
    </row>
    <row r="2" spans="2:19" s="1" customFormat="1" ht="12" x14ac:dyDescent="0.2">
      <c r="B2" s="2"/>
      <c r="C2" s="2">
        <v>1</v>
      </c>
      <c r="D2" s="2">
        <v>2</v>
      </c>
      <c r="E2" s="2">
        <v>3</v>
      </c>
      <c r="F2" s="2">
        <v>4</v>
      </c>
      <c r="G2" s="2">
        <v>5</v>
      </c>
      <c r="H2" s="36"/>
      <c r="I2" s="2">
        <v>1</v>
      </c>
      <c r="J2" s="2">
        <v>2</v>
      </c>
      <c r="K2" s="2">
        <v>3</v>
      </c>
      <c r="L2" s="2">
        <v>4</v>
      </c>
      <c r="M2" s="2">
        <v>5</v>
      </c>
      <c r="N2" s="36"/>
      <c r="O2" s="43" t="s">
        <v>95</v>
      </c>
      <c r="P2" s="2" t="s">
        <v>97</v>
      </c>
      <c r="Q2" s="2" t="s">
        <v>96</v>
      </c>
    </row>
    <row r="3" spans="2:19" s="1" customFormat="1" ht="12" x14ac:dyDescent="0.2">
      <c r="B3" s="37" t="s">
        <v>94</v>
      </c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6"/>
      <c r="O3" s="44"/>
      <c r="P3" s="37"/>
      <c r="Q3" s="37"/>
    </row>
    <row r="4" spans="2:19" s="50" customFormat="1" ht="12" customHeight="1" x14ac:dyDescent="0.2">
      <c r="B4" s="59" t="s">
        <v>98</v>
      </c>
      <c r="C4" s="45"/>
      <c r="D4" s="45"/>
      <c r="E4" s="45"/>
      <c r="F4" s="45"/>
      <c r="G4" s="45"/>
      <c r="H4" s="71"/>
      <c r="I4" s="56"/>
      <c r="J4" s="56"/>
      <c r="K4" s="56">
        <f>'2'!T35</f>
        <v>48</v>
      </c>
      <c r="L4" s="56"/>
      <c r="M4" s="56"/>
      <c r="N4" s="48"/>
      <c r="O4" s="49">
        <f>SUM(I4:N4)</f>
        <v>48</v>
      </c>
      <c r="P4" s="45">
        <v>48</v>
      </c>
      <c r="Q4" s="45">
        <f>O4-P4</f>
        <v>0</v>
      </c>
    </row>
    <row r="5" spans="2:19" s="1" customFormat="1" ht="12" x14ac:dyDescent="0.2">
      <c r="B5" s="60" t="s">
        <v>34</v>
      </c>
      <c r="C5" s="45"/>
      <c r="D5" s="45"/>
      <c r="E5" s="45"/>
      <c r="F5" s="45"/>
      <c r="G5" s="45"/>
      <c r="H5" s="71"/>
      <c r="I5" s="56"/>
      <c r="J5" s="56">
        <f>'2'!AV7</f>
        <v>48</v>
      </c>
      <c r="K5" s="56"/>
      <c r="L5" s="56"/>
      <c r="M5" s="56"/>
      <c r="N5" s="36"/>
      <c r="O5" s="49">
        <f t="shared" ref="O5:O49" si="0">SUM(I5:N5)</f>
        <v>48</v>
      </c>
      <c r="P5" s="45">
        <v>48</v>
      </c>
      <c r="Q5" s="45">
        <f t="shared" ref="Q5:Q49" si="1">O5-P5</f>
        <v>0</v>
      </c>
    </row>
    <row r="6" spans="2:19" s="1" customFormat="1" ht="12" x14ac:dyDescent="0.2">
      <c r="B6" s="60" t="s">
        <v>93</v>
      </c>
      <c r="C6" s="45"/>
      <c r="D6" s="45"/>
      <c r="E6" s="45"/>
      <c r="F6" s="45"/>
      <c r="G6" s="45"/>
      <c r="H6" s="71"/>
      <c r="I6" s="56">
        <f>'2'!T5</f>
        <v>54</v>
      </c>
      <c r="J6" s="56">
        <f>'2'!AV5</f>
        <v>34</v>
      </c>
      <c r="K6" s="56">
        <f>'2'!T33</f>
        <v>48</v>
      </c>
      <c r="L6" s="56">
        <f>'2'!AV33</f>
        <v>32</v>
      </c>
      <c r="M6" s="56"/>
      <c r="N6" s="36"/>
      <c r="O6" s="49">
        <f t="shared" si="0"/>
        <v>168</v>
      </c>
      <c r="P6" s="45">
        <v>168</v>
      </c>
      <c r="Q6" s="45">
        <f t="shared" si="1"/>
        <v>0</v>
      </c>
    </row>
    <row r="7" spans="2:19" s="1" customFormat="1" ht="12" x14ac:dyDescent="0.2">
      <c r="B7" s="60" t="s">
        <v>99</v>
      </c>
      <c r="C7" s="45"/>
      <c r="D7" s="45"/>
      <c r="E7" s="45"/>
      <c r="F7" s="45"/>
      <c r="G7" s="45"/>
      <c r="H7" s="71"/>
      <c r="I7" s="56">
        <f>'2'!T6</f>
        <v>26</v>
      </c>
      <c r="J7" s="56">
        <f>'2'!AV6</f>
        <v>34</v>
      </c>
      <c r="K7" s="56">
        <f>'2'!T34</f>
        <v>32</v>
      </c>
      <c r="L7" s="56">
        <f>'2'!AV34</f>
        <v>32</v>
      </c>
      <c r="M7" s="56">
        <f>'2'!AW58</f>
        <v>44</v>
      </c>
      <c r="N7" s="36"/>
      <c r="O7" s="49">
        <f t="shared" si="0"/>
        <v>168</v>
      </c>
      <c r="P7" s="45">
        <v>168</v>
      </c>
      <c r="Q7" s="45">
        <f t="shared" si="1"/>
        <v>0</v>
      </c>
    </row>
    <row r="8" spans="2:19" s="1" customFormat="1" ht="12" x14ac:dyDescent="0.2">
      <c r="B8" s="60" t="s">
        <v>100</v>
      </c>
      <c r="C8" s="45"/>
      <c r="D8" s="45"/>
      <c r="E8" s="45"/>
      <c r="F8" s="45"/>
      <c r="G8" s="45"/>
      <c r="H8" s="71"/>
      <c r="I8" s="56">
        <f>'2'!T16</f>
        <v>48</v>
      </c>
      <c r="J8" s="56"/>
      <c r="K8" s="56"/>
      <c r="L8" s="56"/>
      <c r="M8" s="56"/>
      <c r="N8" s="36"/>
      <c r="O8" s="49">
        <f t="shared" si="0"/>
        <v>48</v>
      </c>
      <c r="P8" s="45">
        <v>48</v>
      </c>
      <c r="Q8" s="45">
        <f t="shared" si="1"/>
        <v>0</v>
      </c>
    </row>
    <row r="9" spans="2:19" s="1" customFormat="1" ht="12" x14ac:dyDescent="0.2">
      <c r="B9" s="60" t="s">
        <v>3</v>
      </c>
      <c r="C9" s="45"/>
      <c r="D9" s="45"/>
      <c r="E9" s="45"/>
      <c r="F9" s="45"/>
      <c r="G9" s="45"/>
      <c r="H9" s="71"/>
      <c r="I9" s="56">
        <f>'2'!T17</f>
        <v>42</v>
      </c>
      <c r="J9" s="56"/>
      <c r="K9" s="56"/>
      <c r="L9" s="56"/>
      <c r="M9" s="56"/>
      <c r="N9" s="36"/>
      <c r="O9" s="49">
        <f t="shared" si="0"/>
        <v>42</v>
      </c>
      <c r="P9" s="45">
        <v>48</v>
      </c>
      <c r="Q9" s="45">
        <f t="shared" si="1"/>
        <v>-6</v>
      </c>
    </row>
    <row r="10" spans="2:19" s="1" customFormat="1" ht="12" x14ac:dyDescent="0.2">
      <c r="B10" s="60" t="s">
        <v>101</v>
      </c>
      <c r="C10" s="45"/>
      <c r="D10" s="45"/>
      <c r="E10" s="45"/>
      <c r="F10" s="45"/>
      <c r="G10" s="45"/>
      <c r="H10" s="71"/>
      <c r="I10" s="56"/>
      <c r="J10" s="56"/>
      <c r="K10" s="56"/>
      <c r="L10" s="56">
        <f>'2'!AV38</f>
        <v>32</v>
      </c>
      <c r="M10" s="56"/>
      <c r="N10" s="36"/>
      <c r="O10" s="49">
        <f t="shared" si="0"/>
        <v>32</v>
      </c>
      <c r="P10" s="45">
        <v>48</v>
      </c>
      <c r="Q10" s="45">
        <f t="shared" si="1"/>
        <v>-16</v>
      </c>
    </row>
    <row r="11" spans="2:19" s="1" customFormat="1" ht="12" x14ac:dyDescent="0.2">
      <c r="B11" s="60" t="s">
        <v>79</v>
      </c>
      <c r="C11" s="45"/>
      <c r="D11" s="45"/>
      <c r="E11" s="45"/>
      <c r="F11" s="45"/>
      <c r="G11" s="45"/>
      <c r="H11" s="71"/>
      <c r="I11" s="56"/>
      <c r="J11" s="56"/>
      <c r="K11" s="56"/>
      <c r="L11" s="56"/>
      <c r="M11" s="56">
        <f>'2'!AW59</f>
        <v>32</v>
      </c>
      <c r="N11" s="36"/>
      <c r="O11" s="49">
        <f t="shared" si="0"/>
        <v>32</v>
      </c>
      <c r="P11" s="45">
        <v>40</v>
      </c>
      <c r="Q11" s="45">
        <f t="shared" si="1"/>
        <v>-8</v>
      </c>
    </row>
    <row r="12" spans="2:19" s="1" customFormat="1" ht="12" x14ac:dyDescent="0.2">
      <c r="B12" s="60" t="s">
        <v>31</v>
      </c>
      <c r="C12" s="45"/>
      <c r="D12" s="45"/>
      <c r="E12" s="45"/>
      <c r="F12" s="45"/>
      <c r="G12" s="45"/>
      <c r="H12" s="71"/>
      <c r="I12" s="56">
        <f>'2'!T8</f>
        <v>28</v>
      </c>
      <c r="J12" s="56">
        <f>'2'!AV8</f>
        <v>34</v>
      </c>
      <c r="K12" s="56"/>
      <c r="L12" s="56"/>
      <c r="M12" s="56"/>
      <c r="N12" s="36"/>
      <c r="O12" s="57">
        <f t="shared" si="0"/>
        <v>62</v>
      </c>
      <c r="P12" s="56">
        <v>64</v>
      </c>
      <c r="Q12" s="45">
        <f t="shared" si="1"/>
        <v>-2</v>
      </c>
    </row>
    <row r="13" spans="2:19" s="1" customFormat="1" ht="12" x14ac:dyDescent="0.2">
      <c r="B13" s="60" t="s">
        <v>87</v>
      </c>
      <c r="C13" s="45"/>
      <c r="D13" s="45"/>
      <c r="E13" s="45"/>
      <c r="F13" s="45"/>
      <c r="G13" s="45"/>
      <c r="H13" s="71"/>
      <c r="I13" s="56"/>
      <c r="J13" s="56"/>
      <c r="K13" s="56"/>
      <c r="L13" s="56"/>
      <c r="M13" s="56">
        <f>'2'!AW60</f>
        <v>34</v>
      </c>
      <c r="N13" s="36"/>
      <c r="O13" s="57">
        <f t="shared" si="0"/>
        <v>34</v>
      </c>
      <c r="P13" s="56">
        <v>32</v>
      </c>
      <c r="Q13" s="45">
        <f t="shared" si="1"/>
        <v>2</v>
      </c>
      <c r="S13" s="46"/>
    </row>
    <row r="14" spans="2:19" s="1" customFormat="1" ht="12" x14ac:dyDescent="0.2">
      <c r="B14" s="58"/>
      <c r="C14" s="45"/>
      <c r="D14" s="45"/>
      <c r="E14" s="45"/>
      <c r="F14" s="45"/>
      <c r="G14" s="45"/>
      <c r="H14" s="71"/>
      <c r="I14" s="56"/>
      <c r="J14" s="56"/>
      <c r="K14" s="56"/>
      <c r="L14" s="56"/>
      <c r="M14" s="56"/>
      <c r="N14" s="36"/>
      <c r="O14" s="57">
        <f t="shared" si="0"/>
        <v>0</v>
      </c>
      <c r="P14" s="56"/>
      <c r="Q14" s="45">
        <f t="shared" si="1"/>
        <v>0</v>
      </c>
    </row>
    <row r="15" spans="2:19" s="1" customFormat="1" ht="12" x14ac:dyDescent="0.2">
      <c r="B15" s="2"/>
      <c r="C15" s="45"/>
      <c r="D15" s="45"/>
      <c r="E15" s="45"/>
      <c r="F15" s="45"/>
      <c r="G15" s="45"/>
      <c r="H15" s="71"/>
      <c r="I15" s="45"/>
      <c r="J15" s="45"/>
      <c r="K15" s="45"/>
      <c r="L15" s="45"/>
      <c r="M15" s="45"/>
      <c r="N15" s="36"/>
      <c r="O15" s="57">
        <f t="shared" si="0"/>
        <v>0</v>
      </c>
      <c r="P15" s="56"/>
      <c r="Q15" s="45">
        <f t="shared" si="1"/>
        <v>0</v>
      </c>
    </row>
    <row r="16" spans="2:19" s="1" customFormat="1" ht="12" x14ac:dyDescent="0.2">
      <c r="B16" s="38" t="s">
        <v>125</v>
      </c>
      <c r="C16" s="72"/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36"/>
      <c r="O16" s="57">
        <f t="shared" si="0"/>
        <v>0</v>
      </c>
      <c r="P16" s="56"/>
      <c r="Q16" s="45">
        <f t="shared" si="1"/>
        <v>0</v>
      </c>
    </row>
    <row r="17" spans="2:17" s="1" customFormat="1" ht="12" x14ac:dyDescent="0.2">
      <c r="B17" s="60" t="s">
        <v>102</v>
      </c>
      <c r="C17" s="45"/>
      <c r="D17" s="45"/>
      <c r="E17" s="45"/>
      <c r="F17" s="45"/>
      <c r="G17" s="45"/>
      <c r="H17" s="71"/>
      <c r="I17" s="56">
        <f>'2'!T11</f>
        <v>42</v>
      </c>
      <c r="J17" s="56"/>
      <c r="K17" s="56"/>
      <c r="L17" s="56"/>
      <c r="M17" s="56"/>
      <c r="N17" s="36"/>
      <c r="O17" s="49">
        <f t="shared" si="0"/>
        <v>42</v>
      </c>
      <c r="P17" s="45">
        <v>38</v>
      </c>
      <c r="Q17" s="45">
        <f t="shared" si="1"/>
        <v>4</v>
      </c>
    </row>
    <row r="18" spans="2:17" s="1" customFormat="1" ht="12" x14ac:dyDescent="0.2">
      <c r="B18" s="60" t="s">
        <v>69</v>
      </c>
      <c r="C18" s="45"/>
      <c r="D18" s="45"/>
      <c r="E18" s="45"/>
      <c r="F18" s="45"/>
      <c r="G18" s="45"/>
      <c r="H18" s="71"/>
      <c r="I18" s="56">
        <f>'2'!T12</f>
        <v>36</v>
      </c>
      <c r="J18" s="56"/>
      <c r="K18" s="56"/>
      <c r="L18" s="56"/>
      <c r="M18" s="56"/>
      <c r="N18" s="36"/>
      <c r="O18" s="49">
        <f t="shared" si="0"/>
        <v>36</v>
      </c>
      <c r="P18" s="45">
        <v>36</v>
      </c>
      <c r="Q18" s="45">
        <f t="shared" si="1"/>
        <v>0</v>
      </c>
    </row>
    <row r="19" spans="2:17" s="1" customFormat="1" ht="12" x14ac:dyDescent="0.2">
      <c r="B19" s="60" t="s">
        <v>103</v>
      </c>
      <c r="C19" s="45"/>
      <c r="D19" s="45"/>
      <c r="E19" s="45"/>
      <c r="F19" s="45"/>
      <c r="G19" s="45"/>
      <c r="H19" s="71"/>
      <c r="I19" s="56">
        <f>'2'!T9</f>
        <v>56</v>
      </c>
      <c r="J19" s="56"/>
      <c r="K19" s="56"/>
      <c r="L19" s="56"/>
      <c r="M19" s="56"/>
      <c r="N19" s="36"/>
      <c r="O19" s="49">
        <f t="shared" si="0"/>
        <v>56</v>
      </c>
      <c r="P19" s="45">
        <v>50</v>
      </c>
      <c r="Q19" s="45">
        <f t="shared" si="1"/>
        <v>6</v>
      </c>
    </row>
    <row r="20" spans="2:17" s="1" customFormat="1" ht="12" x14ac:dyDescent="0.2">
      <c r="B20" s="60" t="s">
        <v>104</v>
      </c>
      <c r="C20" s="45"/>
      <c r="D20" s="45"/>
      <c r="E20" s="45"/>
      <c r="F20" s="45"/>
      <c r="G20" s="45"/>
      <c r="H20" s="71"/>
      <c r="I20" s="56"/>
      <c r="J20" s="56">
        <f>'2'!AV16</f>
        <v>40</v>
      </c>
      <c r="K20" s="56"/>
      <c r="L20" s="56"/>
      <c r="M20" s="56"/>
      <c r="N20" s="36"/>
      <c r="O20" s="49">
        <f t="shared" si="0"/>
        <v>40</v>
      </c>
      <c r="P20" s="45">
        <v>52</v>
      </c>
      <c r="Q20" s="45">
        <f t="shared" si="1"/>
        <v>-12</v>
      </c>
    </row>
    <row r="21" spans="2:17" s="1" customFormat="1" ht="12" x14ac:dyDescent="0.2">
      <c r="B21" s="60" t="s">
        <v>105</v>
      </c>
      <c r="C21" s="45"/>
      <c r="D21" s="45"/>
      <c r="E21" s="45"/>
      <c r="F21" s="45"/>
      <c r="G21" s="45"/>
      <c r="H21" s="71"/>
      <c r="I21" s="56"/>
      <c r="J21" s="56"/>
      <c r="K21" s="56">
        <f>'2'!T36</f>
        <v>32</v>
      </c>
      <c r="L21" s="56"/>
      <c r="M21" s="56"/>
      <c r="N21" s="36"/>
      <c r="O21" s="49">
        <f t="shared" si="0"/>
        <v>32</v>
      </c>
      <c r="P21" s="45">
        <v>42</v>
      </c>
      <c r="Q21" s="45">
        <f t="shared" si="1"/>
        <v>-10</v>
      </c>
    </row>
    <row r="22" spans="2:17" s="1" customFormat="1" ht="12" x14ac:dyDescent="0.2">
      <c r="B22" s="60" t="s">
        <v>89</v>
      </c>
      <c r="C22" s="45"/>
      <c r="D22" s="45"/>
      <c r="E22" s="45"/>
      <c r="F22" s="45"/>
      <c r="G22" s="45"/>
      <c r="H22" s="71"/>
      <c r="I22" s="56"/>
      <c r="J22" s="56"/>
      <c r="K22" s="56">
        <f>'2'!T37</f>
        <v>40</v>
      </c>
      <c r="L22" s="56"/>
      <c r="M22" s="56"/>
      <c r="N22" s="36"/>
      <c r="O22" s="49">
        <f t="shared" si="0"/>
        <v>40</v>
      </c>
      <c r="P22" s="45">
        <v>42</v>
      </c>
      <c r="Q22" s="45">
        <f t="shared" si="1"/>
        <v>-2</v>
      </c>
    </row>
    <row r="23" spans="2:17" s="1" customFormat="1" ht="12" x14ac:dyDescent="0.2">
      <c r="B23" s="60" t="s">
        <v>116</v>
      </c>
      <c r="C23" s="45"/>
      <c r="D23" s="45"/>
      <c r="E23" s="45"/>
      <c r="F23" s="45"/>
      <c r="G23" s="45"/>
      <c r="H23" s="71"/>
      <c r="I23" s="56"/>
      <c r="J23" s="56"/>
      <c r="K23" s="56"/>
      <c r="L23" s="56"/>
      <c r="M23" s="56"/>
      <c r="N23" s="36"/>
      <c r="O23" s="49">
        <f t="shared" si="0"/>
        <v>0</v>
      </c>
      <c r="P23" s="45">
        <v>48</v>
      </c>
      <c r="Q23" s="45">
        <f t="shared" si="1"/>
        <v>-48</v>
      </c>
    </row>
    <row r="24" spans="2:17" s="1" customFormat="1" ht="12" x14ac:dyDescent="0.2">
      <c r="B24" s="60" t="s">
        <v>124</v>
      </c>
      <c r="C24" s="45"/>
      <c r="D24" s="45"/>
      <c r="E24" s="45"/>
      <c r="F24" s="45"/>
      <c r="G24" s="45"/>
      <c r="H24" s="71"/>
      <c r="I24" s="56"/>
      <c r="J24" s="56"/>
      <c r="K24" s="56"/>
      <c r="L24" s="56"/>
      <c r="M24" s="56">
        <f>'2'!AW61</f>
        <v>32</v>
      </c>
      <c r="N24" s="36"/>
      <c r="O24" s="49">
        <f t="shared" si="0"/>
        <v>32</v>
      </c>
      <c r="P24" s="45">
        <v>32</v>
      </c>
      <c r="Q24" s="45">
        <f t="shared" si="1"/>
        <v>0</v>
      </c>
    </row>
    <row r="25" spans="2:17" s="1" customFormat="1" ht="12" x14ac:dyDescent="0.2">
      <c r="B25" s="60" t="s">
        <v>122</v>
      </c>
      <c r="C25" s="45"/>
      <c r="D25" s="45"/>
      <c r="E25" s="45"/>
      <c r="F25" s="45"/>
      <c r="G25" s="45"/>
      <c r="H25" s="71"/>
      <c r="I25" s="56">
        <f>'2'!T10</f>
        <v>50</v>
      </c>
      <c r="J25" s="56"/>
      <c r="K25" s="56"/>
      <c r="L25" s="56"/>
      <c r="M25" s="56"/>
      <c r="N25" s="36"/>
      <c r="O25" s="49">
        <f t="shared" si="0"/>
        <v>50</v>
      </c>
      <c r="P25" s="45">
        <v>48</v>
      </c>
      <c r="Q25" s="45">
        <f t="shared" si="1"/>
        <v>2</v>
      </c>
    </row>
    <row r="26" spans="2:17" s="1" customFormat="1" ht="12" x14ac:dyDescent="0.2">
      <c r="B26" s="60" t="s">
        <v>123</v>
      </c>
      <c r="C26" s="45"/>
      <c r="D26" s="45"/>
      <c r="E26" s="45"/>
      <c r="F26" s="45"/>
      <c r="G26" s="45"/>
      <c r="H26" s="71"/>
      <c r="I26" s="56"/>
      <c r="J26" s="56">
        <f>'2'!AV15</f>
        <v>36</v>
      </c>
      <c r="K26" s="56"/>
      <c r="L26" s="56"/>
      <c r="M26" s="56"/>
      <c r="N26" s="36"/>
      <c r="O26" s="49">
        <f t="shared" si="0"/>
        <v>36</v>
      </c>
      <c r="P26" s="45">
        <v>42</v>
      </c>
      <c r="Q26" s="45">
        <f t="shared" si="1"/>
        <v>-6</v>
      </c>
    </row>
    <row r="27" spans="2:17" s="1" customFormat="1" ht="12" x14ac:dyDescent="0.2">
      <c r="B27" s="60" t="s">
        <v>70</v>
      </c>
      <c r="C27" s="45"/>
      <c r="D27" s="45"/>
      <c r="E27" s="45"/>
      <c r="F27" s="45"/>
      <c r="G27" s="45"/>
      <c r="H27" s="71"/>
      <c r="I27" s="56"/>
      <c r="J27" s="56"/>
      <c r="K27" s="56"/>
      <c r="L27" s="56"/>
      <c r="M27" s="56">
        <f>'2'!AW62</f>
        <v>46</v>
      </c>
      <c r="N27" s="36"/>
      <c r="O27" s="49">
        <f t="shared" si="0"/>
        <v>46</v>
      </c>
      <c r="P27" s="45">
        <v>38</v>
      </c>
      <c r="Q27" s="45">
        <f t="shared" si="1"/>
        <v>8</v>
      </c>
    </row>
    <row r="28" spans="2:17" s="1" customFormat="1" ht="12" x14ac:dyDescent="0.2">
      <c r="B28" s="60" t="s">
        <v>106</v>
      </c>
      <c r="C28" s="45"/>
      <c r="D28" s="45"/>
      <c r="E28" s="45"/>
      <c r="F28" s="45"/>
      <c r="G28" s="45"/>
      <c r="H28" s="71"/>
      <c r="I28" s="56">
        <f>'2'!T14</f>
        <v>68</v>
      </c>
      <c r="J28" s="56"/>
      <c r="K28" s="56"/>
      <c r="L28" s="56"/>
      <c r="M28" s="56"/>
      <c r="N28" s="36"/>
      <c r="O28" s="49">
        <f t="shared" si="0"/>
        <v>68</v>
      </c>
      <c r="P28" s="45">
        <v>68</v>
      </c>
      <c r="Q28" s="45">
        <f t="shared" si="1"/>
        <v>0</v>
      </c>
    </row>
    <row r="29" spans="2:17" s="1" customFormat="1" ht="12" x14ac:dyDescent="0.2">
      <c r="B29" s="2"/>
      <c r="C29" s="45"/>
      <c r="D29" s="45"/>
      <c r="E29" s="45"/>
      <c r="F29" s="45"/>
      <c r="G29" s="45"/>
      <c r="H29" s="71"/>
      <c r="I29" s="56"/>
      <c r="J29" s="56"/>
      <c r="K29" s="56"/>
      <c r="L29" s="56"/>
      <c r="M29" s="56"/>
      <c r="N29" s="36"/>
      <c r="O29" s="49">
        <f t="shared" si="0"/>
        <v>0</v>
      </c>
      <c r="P29" s="45"/>
      <c r="Q29" s="45">
        <f t="shared" si="1"/>
        <v>0</v>
      </c>
    </row>
    <row r="30" spans="2:17" s="1" customFormat="1" ht="12" x14ac:dyDescent="0.2">
      <c r="B30" s="2"/>
      <c r="C30" s="45"/>
      <c r="D30" s="45"/>
      <c r="E30" s="45"/>
      <c r="F30" s="45"/>
      <c r="G30" s="45"/>
      <c r="H30" s="71"/>
      <c r="I30" s="56"/>
      <c r="J30" s="56"/>
      <c r="K30" s="56"/>
      <c r="L30" s="56"/>
      <c r="M30" s="56"/>
      <c r="N30" s="36"/>
      <c r="O30" s="49">
        <f t="shared" si="0"/>
        <v>0</v>
      </c>
      <c r="P30" s="45"/>
      <c r="Q30" s="45">
        <f t="shared" si="1"/>
        <v>0</v>
      </c>
    </row>
    <row r="31" spans="2:17" s="1" customFormat="1" ht="12" x14ac:dyDescent="0.2">
      <c r="B31" s="40" t="s">
        <v>126</v>
      </c>
      <c r="C31" s="51"/>
      <c r="D31" s="51"/>
      <c r="E31" s="51"/>
      <c r="F31" s="51"/>
      <c r="G31" s="51"/>
      <c r="H31" s="51"/>
      <c r="I31" s="56"/>
      <c r="J31" s="51" t="e">
        <f>'по точным датам'!#REF!</f>
        <v>#REF!</v>
      </c>
      <c r="K31" s="51">
        <f>'по точным датам'!U55</f>
        <v>54</v>
      </c>
      <c r="L31" s="51">
        <f>'по точным датам'!AW55</f>
        <v>16</v>
      </c>
      <c r="M31" s="51">
        <f>'по точным датам'!AX76</f>
        <v>50</v>
      </c>
      <c r="N31" s="36"/>
      <c r="O31" s="49" t="e">
        <f t="shared" si="0"/>
        <v>#REF!</v>
      </c>
      <c r="P31" s="51">
        <v>368</v>
      </c>
      <c r="Q31" s="45" t="e">
        <f t="shared" si="1"/>
        <v>#REF!</v>
      </c>
    </row>
    <row r="32" spans="2:17" s="1" customFormat="1" ht="12" x14ac:dyDescent="0.2">
      <c r="B32" s="2"/>
      <c r="C32" s="45"/>
      <c r="D32" s="45"/>
      <c r="E32" s="45"/>
      <c r="F32" s="45"/>
      <c r="G32" s="45"/>
      <c r="H32" s="71"/>
      <c r="I32" s="45"/>
      <c r="J32" s="45"/>
      <c r="K32" s="45"/>
      <c r="L32" s="45"/>
      <c r="M32" s="45"/>
      <c r="N32" s="36"/>
      <c r="O32" s="49">
        <f t="shared" si="0"/>
        <v>0</v>
      </c>
      <c r="P32" s="45"/>
      <c r="Q32" s="45">
        <f t="shared" si="1"/>
        <v>0</v>
      </c>
    </row>
    <row r="33" spans="2:17" s="1" customFormat="1" ht="12" x14ac:dyDescent="0.2">
      <c r="B33" s="41" t="s">
        <v>127</v>
      </c>
      <c r="C33" s="52"/>
      <c r="D33" s="52"/>
      <c r="E33" s="52"/>
      <c r="F33" s="52"/>
      <c r="G33" s="52"/>
      <c r="H33" s="52"/>
      <c r="I33" s="56"/>
      <c r="J33" s="52">
        <f>'по точным датам'!AW40</f>
        <v>132</v>
      </c>
      <c r="K33" s="52">
        <f>'по точным датам'!U56</f>
        <v>144</v>
      </c>
      <c r="L33" s="52">
        <f>'по точным датам'!AW56</f>
        <v>56</v>
      </c>
      <c r="M33" s="52">
        <f>'по точным датам'!AX78</f>
        <v>196</v>
      </c>
      <c r="N33" s="36"/>
      <c r="O33" s="49">
        <f t="shared" si="0"/>
        <v>528</v>
      </c>
      <c r="P33" s="52">
        <v>406</v>
      </c>
      <c r="Q33" s="45">
        <f t="shared" si="1"/>
        <v>122</v>
      </c>
    </row>
    <row r="34" spans="2:17" s="1" customFormat="1" ht="12" x14ac:dyDescent="0.2">
      <c r="B34" s="2"/>
      <c r="C34" s="45"/>
      <c r="D34" s="45"/>
      <c r="E34" s="45"/>
      <c r="F34" s="45"/>
      <c r="G34" s="45"/>
      <c r="H34" s="71"/>
      <c r="I34" s="45"/>
      <c r="J34" s="45"/>
      <c r="K34" s="45"/>
      <c r="L34" s="45"/>
      <c r="M34" s="45"/>
      <c r="N34" s="36"/>
      <c r="O34" s="49">
        <f t="shared" si="0"/>
        <v>0</v>
      </c>
      <c r="P34" s="45"/>
      <c r="Q34" s="45">
        <f t="shared" si="1"/>
        <v>0</v>
      </c>
    </row>
    <row r="35" spans="2:17" s="1" customFormat="1" ht="12" x14ac:dyDescent="0.2">
      <c r="B35" s="42" t="s">
        <v>128</v>
      </c>
      <c r="C35" s="53"/>
      <c r="D35" s="53"/>
      <c r="E35" s="53"/>
      <c r="F35" s="53"/>
      <c r="G35" s="53"/>
      <c r="H35" s="53"/>
      <c r="I35" s="53"/>
      <c r="J35" s="53">
        <f>'по точным датам'!AW41</f>
        <v>212</v>
      </c>
      <c r="K35" s="53" t="e">
        <f>'по точным датам'!#REF!</f>
        <v>#REF!</v>
      </c>
      <c r="L35" s="53" t="e">
        <f>'по точным датам'!#REF!</f>
        <v>#REF!</v>
      </c>
      <c r="M35" s="53" t="e">
        <f>'по точным датам'!#REF!</f>
        <v>#REF!</v>
      </c>
      <c r="N35" s="36"/>
      <c r="O35" s="49" t="e">
        <f t="shared" si="0"/>
        <v>#REF!</v>
      </c>
      <c r="P35" s="53">
        <v>620</v>
      </c>
      <c r="Q35" s="45" t="e">
        <f t="shared" si="1"/>
        <v>#REF!</v>
      </c>
    </row>
    <row r="36" spans="2:17" s="1" customFormat="1" ht="12" x14ac:dyDescent="0.2">
      <c r="B36" s="2"/>
      <c r="C36" s="45"/>
      <c r="D36" s="45"/>
      <c r="E36" s="45"/>
      <c r="F36" s="45"/>
      <c r="G36" s="45"/>
      <c r="H36" s="71"/>
      <c r="I36" s="45"/>
      <c r="J36" s="45"/>
      <c r="K36" s="45"/>
      <c r="L36" s="45"/>
      <c r="M36" s="45"/>
      <c r="N36" s="36"/>
      <c r="O36" s="49">
        <f t="shared" si="0"/>
        <v>0</v>
      </c>
      <c r="P36" s="45"/>
      <c r="Q36" s="45">
        <f t="shared" si="1"/>
        <v>0</v>
      </c>
    </row>
    <row r="37" spans="2:17" s="1" customFormat="1" ht="12" x14ac:dyDescent="0.2">
      <c r="B37" s="2"/>
      <c r="C37" s="45"/>
      <c r="D37" s="45"/>
      <c r="E37" s="45"/>
      <c r="F37" s="45"/>
      <c r="G37" s="45"/>
      <c r="H37" s="71"/>
      <c r="I37" s="56"/>
      <c r="J37" s="56"/>
      <c r="K37" s="56"/>
      <c r="L37" s="56"/>
      <c r="M37" s="56"/>
      <c r="N37" s="36"/>
      <c r="O37" s="49">
        <f t="shared" si="0"/>
        <v>0</v>
      </c>
      <c r="P37" s="45"/>
      <c r="Q37" s="45">
        <f t="shared" si="1"/>
        <v>0</v>
      </c>
    </row>
    <row r="38" spans="2:17" s="1" customFormat="1" ht="12" x14ac:dyDescent="0.2">
      <c r="B38" s="61" t="s">
        <v>129</v>
      </c>
      <c r="C38" s="63"/>
      <c r="D38" s="63"/>
      <c r="E38" s="63"/>
      <c r="F38" s="63"/>
      <c r="G38" s="63"/>
      <c r="H38" s="63"/>
      <c r="I38" s="56"/>
      <c r="J38" s="56"/>
      <c r="K38" s="63">
        <f>'по точным датам'!U58</f>
        <v>0</v>
      </c>
      <c r="L38" s="63">
        <f>'по точным датам'!AW58</f>
        <v>90</v>
      </c>
      <c r="M38" s="63">
        <f>'по точным датам'!AX81</f>
        <v>36</v>
      </c>
      <c r="N38" s="61"/>
      <c r="O38" s="62">
        <f t="shared" si="0"/>
        <v>126</v>
      </c>
      <c r="P38" s="63">
        <v>338</v>
      </c>
      <c r="Q38" s="45">
        <f t="shared" si="1"/>
        <v>-212</v>
      </c>
    </row>
    <row r="39" spans="2:17" s="1" customFormat="1" ht="12" x14ac:dyDescent="0.2">
      <c r="B39" s="2"/>
      <c r="C39" s="45"/>
      <c r="D39" s="45"/>
      <c r="E39" s="45"/>
      <c r="F39" s="45"/>
      <c r="G39" s="45"/>
      <c r="H39" s="71"/>
      <c r="I39" s="56"/>
      <c r="J39" s="56"/>
      <c r="K39" s="56"/>
      <c r="L39" s="56"/>
      <c r="M39" s="56"/>
      <c r="N39" s="36"/>
      <c r="O39" s="49">
        <f t="shared" si="0"/>
        <v>0</v>
      </c>
      <c r="P39" s="45"/>
      <c r="Q39" s="45">
        <f t="shared" si="1"/>
        <v>0</v>
      </c>
    </row>
    <row r="40" spans="2:17" s="1" customFormat="1" ht="12" x14ac:dyDescent="0.2">
      <c r="B40" s="64" t="s">
        <v>130</v>
      </c>
      <c r="C40" s="66"/>
      <c r="D40" s="66"/>
      <c r="E40" s="66"/>
      <c r="F40" s="66"/>
      <c r="G40" s="66"/>
      <c r="H40" s="66"/>
      <c r="I40" s="66">
        <f>'2'!T22</f>
        <v>42</v>
      </c>
      <c r="J40" s="56"/>
      <c r="K40" s="56"/>
      <c r="L40" s="56"/>
      <c r="M40" s="56"/>
      <c r="N40" s="64"/>
      <c r="O40" s="65">
        <f t="shared" si="0"/>
        <v>42</v>
      </c>
      <c r="P40" s="66">
        <v>44</v>
      </c>
      <c r="Q40" s="45">
        <f t="shared" si="1"/>
        <v>-2</v>
      </c>
    </row>
    <row r="41" spans="2:17" s="1" customFormat="1" ht="12" x14ac:dyDescent="0.2">
      <c r="B41" s="2"/>
      <c r="C41" s="45"/>
      <c r="D41" s="45"/>
      <c r="E41" s="45"/>
      <c r="F41" s="45"/>
      <c r="G41" s="45"/>
      <c r="H41" s="71"/>
      <c r="I41" s="56"/>
      <c r="J41" s="56"/>
      <c r="K41" s="56"/>
      <c r="L41" s="56"/>
      <c r="M41" s="56"/>
      <c r="N41" s="36"/>
      <c r="O41" s="49">
        <f t="shared" si="0"/>
        <v>0</v>
      </c>
      <c r="P41" s="45"/>
      <c r="Q41" s="45">
        <f t="shared" si="1"/>
        <v>0</v>
      </c>
    </row>
    <row r="42" spans="2:17" s="1" customFormat="1" ht="12" x14ac:dyDescent="0.2">
      <c r="B42" s="2"/>
      <c r="C42" s="45"/>
      <c r="D42" s="45"/>
      <c r="E42" s="45"/>
      <c r="F42" s="45"/>
      <c r="G42" s="45"/>
      <c r="H42" s="71"/>
      <c r="I42" s="56"/>
      <c r="J42" s="56"/>
      <c r="K42" s="56"/>
      <c r="L42" s="56"/>
      <c r="M42" s="56"/>
      <c r="N42" s="36"/>
      <c r="O42" s="49">
        <f t="shared" si="0"/>
        <v>0</v>
      </c>
      <c r="P42" s="45"/>
      <c r="Q42" s="45">
        <f t="shared" si="1"/>
        <v>0</v>
      </c>
    </row>
    <row r="43" spans="2:17" s="1" customFormat="1" ht="12" x14ac:dyDescent="0.2">
      <c r="B43" s="2"/>
      <c r="C43" s="45"/>
      <c r="D43" s="45"/>
      <c r="E43" s="45"/>
      <c r="F43" s="45"/>
      <c r="G43" s="45"/>
      <c r="H43" s="71"/>
      <c r="I43" s="56"/>
      <c r="J43" s="56"/>
      <c r="K43" s="56"/>
      <c r="L43" s="56"/>
      <c r="M43" s="56"/>
      <c r="N43" s="36"/>
      <c r="O43" s="49">
        <f t="shared" si="0"/>
        <v>0</v>
      </c>
      <c r="P43" s="45"/>
      <c r="Q43" s="45">
        <f t="shared" si="1"/>
        <v>0</v>
      </c>
    </row>
    <row r="44" spans="2:17" s="1" customFormat="1" ht="12" x14ac:dyDescent="0.2">
      <c r="B44" s="17" t="s">
        <v>107</v>
      </c>
      <c r="C44" s="45"/>
      <c r="D44" s="45"/>
      <c r="E44" s="45"/>
      <c r="F44" s="45"/>
      <c r="G44" s="45"/>
      <c r="H44" s="71"/>
      <c r="I44" s="66">
        <f>'2'!T24</f>
        <v>108</v>
      </c>
      <c r="J44" s="56"/>
      <c r="K44" s="56"/>
      <c r="L44" s="56"/>
      <c r="M44" s="56"/>
      <c r="N44" s="36"/>
      <c r="O44" s="49">
        <f t="shared" si="0"/>
        <v>108</v>
      </c>
      <c r="P44" s="45">
        <v>108</v>
      </c>
      <c r="Q44" s="45">
        <f t="shared" si="1"/>
        <v>0</v>
      </c>
    </row>
    <row r="45" spans="2:17" s="1" customFormat="1" ht="12" x14ac:dyDescent="0.2">
      <c r="B45" s="2" t="s">
        <v>108</v>
      </c>
      <c r="C45" s="45"/>
      <c r="D45" s="45"/>
      <c r="E45" s="45"/>
      <c r="F45" s="45"/>
      <c r="G45" s="45"/>
      <c r="H45" s="71"/>
      <c r="I45" s="56"/>
      <c r="J45" s="66">
        <f>'2'!AV22</f>
        <v>252</v>
      </c>
      <c r="K45" s="56"/>
      <c r="L45" s="66">
        <f>'2'!AV45</f>
        <v>252</v>
      </c>
      <c r="M45" s="56"/>
      <c r="N45" s="36"/>
      <c r="O45" s="49">
        <f t="shared" si="0"/>
        <v>504</v>
      </c>
      <c r="P45" s="45">
        <v>396</v>
      </c>
      <c r="Q45" s="45">
        <f t="shared" si="1"/>
        <v>108</v>
      </c>
    </row>
    <row r="46" spans="2:17" s="1" customFormat="1" ht="12" x14ac:dyDescent="0.2">
      <c r="B46" s="2" t="s">
        <v>109</v>
      </c>
      <c r="C46" s="45"/>
      <c r="D46" s="45"/>
      <c r="E46" s="45"/>
      <c r="F46" s="45"/>
      <c r="G46" s="45"/>
      <c r="H46" s="71"/>
      <c r="I46" s="56"/>
      <c r="J46" s="56"/>
      <c r="K46" s="56"/>
      <c r="L46" s="66">
        <f>'2'!AV44</f>
        <v>0</v>
      </c>
      <c r="M46" s="56"/>
      <c r="N46" s="36"/>
      <c r="O46" s="49">
        <f t="shared" si="0"/>
        <v>0</v>
      </c>
      <c r="P46" s="45">
        <v>72</v>
      </c>
      <c r="Q46" s="45">
        <f t="shared" si="1"/>
        <v>-72</v>
      </c>
    </row>
    <row r="47" spans="2:17" s="1" customFormat="1" ht="12" x14ac:dyDescent="0.2">
      <c r="B47" s="2" t="s">
        <v>110</v>
      </c>
      <c r="C47" s="45"/>
      <c r="D47" s="45"/>
      <c r="E47" s="45"/>
      <c r="F47" s="45"/>
      <c r="G47" s="45"/>
      <c r="H47" s="71"/>
      <c r="I47" s="56"/>
      <c r="J47" s="56"/>
      <c r="K47" s="56"/>
      <c r="L47" s="56"/>
      <c r="M47" s="66">
        <f>'2'!AW68</f>
        <v>144</v>
      </c>
      <c r="N47" s="36"/>
      <c r="O47" s="49">
        <f t="shared" si="0"/>
        <v>144</v>
      </c>
      <c r="P47" s="45">
        <v>144</v>
      </c>
      <c r="Q47" s="45">
        <f t="shared" si="1"/>
        <v>0</v>
      </c>
    </row>
    <row r="48" spans="2:17" s="1" customFormat="1" ht="12" x14ac:dyDescent="0.2">
      <c r="B48" s="2" t="s">
        <v>111</v>
      </c>
      <c r="C48" s="45"/>
      <c r="D48" s="45"/>
      <c r="E48" s="45"/>
      <c r="F48" s="45"/>
      <c r="G48" s="45"/>
      <c r="H48" s="71"/>
      <c r="I48" s="56"/>
      <c r="J48" s="56"/>
      <c r="K48" s="56"/>
      <c r="L48" s="56"/>
      <c r="M48" s="66">
        <f>'2'!AV67</f>
        <v>0</v>
      </c>
      <c r="N48" s="36"/>
      <c r="O48" s="49">
        <f t="shared" si="0"/>
        <v>0</v>
      </c>
      <c r="P48" s="45">
        <v>36</v>
      </c>
      <c r="Q48" s="45">
        <f t="shared" si="1"/>
        <v>-36</v>
      </c>
    </row>
    <row r="49" spans="2:17" s="1" customFormat="1" ht="12" x14ac:dyDescent="0.2">
      <c r="B49" s="17" t="s">
        <v>112</v>
      </c>
      <c r="C49" s="45"/>
      <c r="D49" s="45"/>
      <c r="E49" s="45"/>
      <c r="F49" s="45"/>
      <c r="G49" s="45"/>
      <c r="H49" s="45"/>
      <c r="I49" s="56"/>
      <c r="J49" s="56"/>
      <c r="K49" s="56"/>
      <c r="L49" s="56"/>
      <c r="M49" s="66">
        <f>'2'!AW70</f>
        <v>144</v>
      </c>
      <c r="N49" s="36"/>
      <c r="O49" s="49">
        <f t="shared" si="0"/>
        <v>144</v>
      </c>
      <c r="P49" s="45">
        <v>144</v>
      </c>
      <c r="Q49" s="45">
        <f t="shared" si="1"/>
        <v>0</v>
      </c>
    </row>
    <row r="50" spans="2:17" s="1" customFormat="1" ht="12" x14ac:dyDescent="0.2">
      <c r="C50" s="2">
        <f>'2'!T25</f>
        <v>12</v>
      </c>
      <c r="D50" s="2">
        <f>'2'!AV25</f>
        <v>24</v>
      </c>
      <c r="E50" s="2">
        <f>'2'!T46</f>
        <v>36</v>
      </c>
      <c r="F50" s="2">
        <f>'2'!AV46</f>
        <v>36</v>
      </c>
      <c r="G50" s="2">
        <f>'2'!AW71</f>
        <v>72</v>
      </c>
      <c r="I50" s="54">
        <f>SUM(I4:I49)</f>
        <v>600</v>
      </c>
      <c r="J50" s="54" t="e">
        <f>SUM(J4:J49)</f>
        <v>#REF!</v>
      </c>
      <c r="K50" s="54" t="e">
        <f>SUM(K4:K49)</f>
        <v>#REF!</v>
      </c>
      <c r="L50" s="54" t="e">
        <f>SUM(L4:L49)</f>
        <v>#REF!</v>
      </c>
      <c r="M50" s="54" t="e">
        <f>SUM(M4:M49)</f>
        <v>#REF!</v>
      </c>
      <c r="O50" s="46" t="e">
        <f>SUM(O4:O49)</f>
        <v>#REF!</v>
      </c>
      <c r="P50" s="55"/>
    </row>
    <row r="51" spans="2:17" s="1" customFormat="1" ht="12" x14ac:dyDescent="0.2">
      <c r="G51" s="69">
        <f>C50+D50+E50+F50+G50</f>
        <v>180</v>
      </c>
      <c r="P51" s="1">
        <v>396</v>
      </c>
    </row>
    <row r="52" spans="2:17" x14ac:dyDescent="0.25">
      <c r="G52">
        <f>180-G51</f>
        <v>0</v>
      </c>
      <c r="P52" s="47">
        <f>SUM(P50:P51)</f>
        <v>396</v>
      </c>
    </row>
    <row r="53" spans="2:17" x14ac:dyDescent="0.25">
      <c r="J53" s="73">
        <f>I44+J45+L45+L46+M47+M48+M49</f>
        <v>900</v>
      </c>
    </row>
  </sheetData>
  <mergeCells count="2">
    <mergeCell ref="C1:G1"/>
    <mergeCell ref="I1:M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25"/>
  <sheetViews>
    <sheetView tabSelected="1" zoomScale="110" zoomScaleNormal="110" workbookViewId="0">
      <selection activeCell="C2" sqref="C2:AV2"/>
    </sheetView>
  </sheetViews>
  <sheetFormatPr defaultRowHeight="15" x14ac:dyDescent="0.25"/>
  <cols>
    <col min="1" max="1" width="7" customWidth="1"/>
    <col min="2" max="2" width="2.42578125" customWidth="1"/>
    <col min="3" max="3" width="0.85546875" customWidth="1"/>
    <col min="4" max="4" width="2.42578125" customWidth="1"/>
    <col min="5" max="5" width="2.28515625" customWidth="1"/>
    <col min="6" max="10" width="2.42578125" customWidth="1"/>
    <col min="11" max="12" width="2.5703125" customWidth="1"/>
    <col min="13" max="13" width="2.7109375" customWidth="1"/>
    <col min="14" max="18" width="2.5703125" customWidth="1"/>
    <col min="19" max="19" width="2.42578125" customWidth="1"/>
    <col min="20" max="20" width="2.5703125" customWidth="1"/>
    <col min="21" max="21" width="3.7109375" customWidth="1"/>
    <col min="22" max="22" width="1" customWidth="1"/>
    <col min="23" max="28" width="2.42578125" customWidth="1"/>
    <col min="29" max="29" width="2.5703125" customWidth="1"/>
    <col min="30" max="30" width="2.42578125" customWidth="1"/>
    <col min="31" max="35" width="2.5703125" customWidth="1"/>
    <col min="36" max="37" width="2.7109375" customWidth="1"/>
    <col min="38" max="39" width="2.5703125" customWidth="1"/>
    <col min="40" max="40" width="2.28515625" customWidth="1"/>
    <col min="41" max="41" width="2.5703125" customWidth="1"/>
    <col min="42" max="42" width="2.42578125" customWidth="1"/>
    <col min="43" max="43" width="2.5703125" customWidth="1"/>
    <col min="44" max="44" width="2.42578125" customWidth="1"/>
    <col min="45" max="47" width="2.7109375" customWidth="1"/>
    <col min="48" max="48" width="2.42578125" customWidth="1"/>
    <col min="49" max="49" width="3.5703125" customWidth="1"/>
    <col min="50" max="50" width="4.28515625" style="26" customWidth="1"/>
    <col min="51" max="51" width="1.42578125" customWidth="1"/>
    <col min="52" max="52" width="1.28515625" customWidth="1"/>
    <col min="53" max="53" width="1.42578125" customWidth="1"/>
    <col min="54" max="54" width="1.85546875" customWidth="1"/>
    <col min="55" max="55" width="2.140625" customWidth="1"/>
    <col min="56" max="56" width="3.5703125" customWidth="1"/>
    <col min="57" max="57" width="1.28515625" customWidth="1"/>
    <col min="58" max="58" width="1.140625" customWidth="1"/>
    <col min="59" max="60" width="5.140625" customWidth="1"/>
    <col min="61" max="61" width="4.28515625" customWidth="1"/>
    <col min="62" max="64" width="4.42578125" customWidth="1"/>
    <col min="65" max="65" width="4" customWidth="1"/>
    <col min="66" max="66" width="3.5703125" customWidth="1"/>
    <col min="67" max="67" width="4" customWidth="1"/>
  </cols>
  <sheetData>
    <row r="1" spans="1:55" ht="15.75" x14ac:dyDescent="0.25">
      <c r="C1" s="257" t="s">
        <v>258</v>
      </c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  <c r="P1" s="257"/>
      <c r="Q1" s="257"/>
      <c r="R1" s="257"/>
      <c r="S1" s="257"/>
      <c r="T1" s="257"/>
      <c r="U1" s="257"/>
      <c r="V1" s="257"/>
      <c r="W1" s="257"/>
      <c r="X1" s="257"/>
      <c r="Y1" s="257"/>
      <c r="Z1" s="257"/>
      <c r="AA1" s="257"/>
      <c r="AB1" s="257"/>
      <c r="AC1" s="257"/>
      <c r="AD1" s="257"/>
      <c r="AE1" s="257"/>
      <c r="AF1" s="257"/>
      <c r="AG1" s="257"/>
      <c r="AH1" s="257"/>
      <c r="AI1" s="257"/>
      <c r="AJ1" s="257"/>
      <c r="AK1" s="257"/>
      <c r="AL1" s="257"/>
      <c r="AM1" s="257"/>
      <c r="AN1" s="257"/>
      <c r="AO1" s="257"/>
      <c r="AP1" s="257"/>
      <c r="AQ1" s="257"/>
      <c r="AR1" s="257"/>
      <c r="AS1" s="257"/>
      <c r="AT1" s="257"/>
      <c r="AU1" s="257"/>
      <c r="AV1" s="257"/>
      <c r="AW1" s="257"/>
      <c r="AX1" s="97"/>
    </row>
    <row r="2" spans="1:55" ht="15.75" customHeight="1" x14ac:dyDescent="0.25">
      <c r="C2" s="258"/>
      <c r="D2" s="259"/>
      <c r="E2" s="259"/>
      <c r="F2" s="259"/>
      <c r="G2" s="259"/>
      <c r="H2" s="259"/>
      <c r="I2" s="259"/>
      <c r="J2" s="259"/>
      <c r="K2" s="259"/>
      <c r="L2" s="259"/>
      <c r="M2" s="259"/>
      <c r="N2" s="259"/>
      <c r="O2" s="259"/>
      <c r="P2" s="259"/>
      <c r="Q2" s="259"/>
      <c r="R2" s="259"/>
      <c r="S2" s="259"/>
      <c r="T2" s="259"/>
      <c r="U2" s="259"/>
      <c r="V2" s="259"/>
      <c r="W2" s="259"/>
      <c r="X2" s="259"/>
      <c r="Y2" s="259"/>
      <c r="Z2" s="259"/>
      <c r="AA2" s="259"/>
      <c r="AB2" s="259"/>
      <c r="AC2" s="259"/>
      <c r="AD2" s="259"/>
      <c r="AE2" s="259"/>
      <c r="AF2" s="259"/>
      <c r="AG2" s="259"/>
      <c r="AH2" s="259"/>
      <c r="AI2" s="259"/>
      <c r="AJ2" s="259"/>
      <c r="AK2" s="259"/>
      <c r="AL2" s="259"/>
      <c r="AM2" s="259"/>
      <c r="AN2" s="259"/>
      <c r="AO2" s="259"/>
      <c r="AP2" s="259"/>
      <c r="AQ2" s="259"/>
      <c r="AR2" s="259"/>
      <c r="AS2" s="259"/>
      <c r="AT2" s="259"/>
      <c r="AU2" s="259"/>
      <c r="AV2" s="259"/>
      <c r="AW2" s="94"/>
      <c r="AX2" s="97"/>
    </row>
    <row r="3" spans="1:55" ht="12.75" customHeight="1" x14ac:dyDescent="0.25">
      <c r="A3" s="103" t="s">
        <v>65</v>
      </c>
      <c r="B3" s="2"/>
      <c r="C3" s="2" t="s">
        <v>28</v>
      </c>
      <c r="D3" s="2"/>
      <c r="E3" s="2"/>
      <c r="F3" s="2"/>
      <c r="G3" s="2" t="s">
        <v>16</v>
      </c>
      <c r="H3" s="2"/>
      <c r="I3" s="2"/>
      <c r="J3" s="2"/>
      <c r="K3" s="2"/>
      <c r="L3" s="2" t="s">
        <v>29</v>
      </c>
      <c r="M3" s="2"/>
      <c r="N3" s="2"/>
      <c r="O3" s="2"/>
      <c r="P3" s="2"/>
      <c r="Q3" s="2" t="s">
        <v>30</v>
      </c>
      <c r="R3" s="2"/>
      <c r="S3" s="2"/>
      <c r="T3" s="2"/>
      <c r="U3" s="109"/>
      <c r="V3" s="2"/>
      <c r="W3" s="2" t="s">
        <v>43</v>
      </c>
      <c r="X3" s="2"/>
      <c r="Y3" s="2"/>
      <c r="Z3" s="2" t="s">
        <v>44</v>
      </c>
      <c r="AA3" s="2"/>
      <c r="AB3" s="2"/>
      <c r="AC3" s="2"/>
      <c r="AD3" s="2" t="s">
        <v>45</v>
      </c>
      <c r="AE3" s="2"/>
      <c r="AF3" s="2"/>
      <c r="AG3" s="2"/>
      <c r="AH3" s="2"/>
      <c r="AI3" s="2" t="s">
        <v>47</v>
      </c>
      <c r="AJ3" s="2"/>
      <c r="AK3" s="2"/>
      <c r="AL3" s="2"/>
      <c r="AM3" s="2" t="s">
        <v>51</v>
      </c>
      <c r="AN3" s="2"/>
      <c r="AO3" s="2"/>
      <c r="AP3" s="2"/>
      <c r="AQ3" s="2" t="s">
        <v>57</v>
      </c>
      <c r="AR3" s="2"/>
      <c r="AS3" s="2"/>
      <c r="AT3" s="2"/>
      <c r="AU3" s="2"/>
      <c r="AV3" s="2"/>
      <c r="AW3" s="108"/>
      <c r="AX3" s="173"/>
      <c r="AY3" s="101"/>
      <c r="AZ3" s="101"/>
      <c r="BA3" s="101"/>
      <c r="BB3" s="101"/>
      <c r="BC3" s="101"/>
    </row>
    <row r="4" spans="1:55" ht="18.75" customHeight="1" x14ac:dyDescent="0.25">
      <c r="A4" s="5"/>
      <c r="B4" s="113" t="s">
        <v>156</v>
      </c>
      <c r="C4" s="142"/>
      <c r="D4" s="125" t="s">
        <v>183</v>
      </c>
      <c r="E4" s="125" t="s">
        <v>184</v>
      </c>
      <c r="F4" s="125" t="s">
        <v>185</v>
      </c>
      <c r="G4" s="125" t="s">
        <v>186</v>
      </c>
      <c r="H4" s="125" t="s">
        <v>187</v>
      </c>
      <c r="I4" s="125" t="s">
        <v>188</v>
      </c>
      <c r="J4" s="125" t="s">
        <v>189</v>
      </c>
      <c r="K4" s="125" t="s">
        <v>190</v>
      </c>
      <c r="L4" s="125" t="s">
        <v>191</v>
      </c>
      <c r="M4" s="125" t="s">
        <v>192</v>
      </c>
      <c r="N4" s="125" t="s">
        <v>193</v>
      </c>
      <c r="O4" s="125" t="s">
        <v>194</v>
      </c>
      <c r="P4" s="125" t="s">
        <v>195</v>
      </c>
      <c r="Q4" s="125" t="s">
        <v>183</v>
      </c>
      <c r="R4" s="125" t="s">
        <v>184</v>
      </c>
      <c r="S4" s="125" t="s">
        <v>185</v>
      </c>
      <c r="T4" s="168" t="s">
        <v>186</v>
      </c>
      <c r="U4" s="177" t="s">
        <v>196</v>
      </c>
      <c r="V4" s="126" t="s">
        <v>197</v>
      </c>
      <c r="W4" s="168" t="s">
        <v>198</v>
      </c>
      <c r="X4" s="125" t="s">
        <v>199</v>
      </c>
      <c r="Y4" s="125" t="s">
        <v>200</v>
      </c>
      <c r="Z4" s="125" t="s">
        <v>201</v>
      </c>
      <c r="AA4" s="125" t="s">
        <v>202</v>
      </c>
      <c r="AB4" s="125" t="s">
        <v>203</v>
      </c>
      <c r="AC4" s="125" t="s">
        <v>204</v>
      </c>
      <c r="AD4" s="125" t="s">
        <v>201</v>
      </c>
      <c r="AE4" s="125" t="s">
        <v>202</v>
      </c>
      <c r="AF4" s="125" t="s">
        <v>203</v>
      </c>
      <c r="AG4" s="125" t="s">
        <v>205</v>
      </c>
      <c r="AH4" s="125" t="s">
        <v>206</v>
      </c>
      <c r="AI4" s="125" t="s">
        <v>188</v>
      </c>
      <c r="AJ4" s="125" t="s">
        <v>189</v>
      </c>
      <c r="AK4" s="125" t="s">
        <v>190</v>
      </c>
      <c r="AL4" s="125" t="s">
        <v>207</v>
      </c>
      <c r="AM4" s="125" t="s">
        <v>208</v>
      </c>
      <c r="AN4" s="125" t="s">
        <v>209</v>
      </c>
      <c r="AO4" s="125" t="s">
        <v>210</v>
      </c>
      <c r="AP4" s="125" t="s">
        <v>211</v>
      </c>
      <c r="AQ4" s="125" t="s">
        <v>183</v>
      </c>
      <c r="AR4" s="125" t="s">
        <v>184</v>
      </c>
      <c r="AS4" s="125" t="s">
        <v>185</v>
      </c>
      <c r="AT4" s="125" t="s">
        <v>186</v>
      </c>
      <c r="AU4" s="125" t="s">
        <v>187</v>
      </c>
      <c r="AV4" s="168" t="s">
        <v>48</v>
      </c>
      <c r="AW4" s="168"/>
      <c r="AX4" s="106"/>
      <c r="AY4" s="80" t="s">
        <v>49</v>
      </c>
      <c r="AZ4" s="80" t="s">
        <v>36</v>
      </c>
      <c r="BA4" s="80" t="s">
        <v>37</v>
      </c>
      <c r="BB4" s="80" t="s">
        <v>38</v>
      </c>
      <c r="BC4" s="80" t="s">
        <v>39</v>
      </c>
    </row>
    <row r="5" spans="1:55" ht="12" customHeight="1" x14ac:dyDescent="0.25">
      <c r="A5" s="178" t="s">
        <v>236</v>
      </c>
      <c r="B5" s="150" t="s">
        <v>212</v>
      </c>
      <c r="C5" s="92"/>
      <c r="D5" s="179">
        <v>2</v>
      </c>
      <c r="E5" s="179">
        <v>4</v>
      </c>
      <c r="F5" s="179">
        <v>2</v>
      </c>
      <c r="G5" s="179">
        <v>4</v>
      </c>
      <c r="H5" s="179">
        <v>2</v>
      </c>
      <c r="I5" s="179">
        <v>4</v>
      </c>
      <c r="J5" s="179">
        <v>2</v>
      </c>
      <c r="K5" s="179">
        <v>4</v>
      </c>
      <c r="L5" s="179">
        <v>2</v>
      </c>
      <c r="M5" s="179">
        <v>4</v>
      </c>
      <c r="N5" s="179">
        <v>2</v>
      </c>
      <c r="O5" s="179">
        <v>4</v>
      </c>
      <c r="P5" s="179">
        <v>2</v>
      </c>
      <c r="Q5" s="179">
        <v>4</v>
      </c>
      <c r="R5" s="179">
        <v>2</v>
      </c>
      <c r="S5" s="179">
        <v>4</v>
      </c>
      <c r="T5" s="179">
        <v>2</v>
      </c>
      <c r="U5" s="109">
        <f>SUM(D5:T5)</f>
        <v>50</v>
      </c>
      <c r="V5" s="112"/>
      <c r="W5" s="145">
        <v>2</v>
      </c>
      <c r="X5" s="145">
        <v>4</v>
      </c>
      <c r="Y5" s="145">
        <v>2</v>
      </c>
      <c r="Z5" s="145">
        <v>4</v>
      </c>
      <c r="AA5" s="145">
        <v>2</v>
      </c>
      <c r="AB5" s="145">
        <v>4</v>
      </c>
      <c r="AC5" s="145">
        <v>2</v>
      </c>
      <c r="AD5" s="145">
        <v>4</v>
      </c>
      <c r="AE5" s="145">
        <v>2</v>
      </c>
      <c r="AF5" s="145">
        <v>4</v>
      </c>
      <c r="AG5" s="145">
        <v>2</v>
      </c>
      <c r="AH5" s="145">
        <v>4</v>
      </c>
      <c r="AI5" s="145">
        <v>2</v>
      </c>
      <c r="AJ5" s="145">
        <v>4</v>
      </c>
      <c r="AK5" s="145">
        <v>2</v>
      </c>
      <c r="AL5" s="145">
        <v>4</v>
      </c>
      <c r="AM5" s="145">
        <v>2</v>
      </c>
      <c r="AN5" s="145">
        <v>4</v>
      </c>
      <c r="AO5" s="145">
        <v>2</v>
      </c>
      <c r="AP5" s="145">
        <v>4</v>
      </c>
      <c r="AQ5" s="145">
        <v>2</v>
      </c>
      <c r="AR5" s="145">
        <v>4</v>
      </c>
      <c r="AS5" s="145">
        <v>1</v>
      </c>
      <c r="AT5" s="182"/>
      <c r="AU5" s="92"/>
      <c r="AV5" s="144" t="s">
        <v>157</v>
      </c>
      <c r="AW5" s="109">
        <f>SUM(W5:AV5)</f>
        <v>67</v>
      </c>
      <c r="AX5" s="106">
        <f>U5+AW5</f>
        <v>117</v>
      </c>
      <c r="AY5" s="233" t="s">
        <v>236</v>
      </c>
      <c r="AZ5" s="234"/>
      <c r="BA5" s="234"/>
      <c r="BB5" s="234"/>
      <c r="BC5" s="235"/>
    </row>
    <row r="6" spans="1:55" ht="12" customHeight="1" x14ac:dyDescent="0.25">
      <c r="A6" s="152" t="s">
        <v>1</v>
      </c>
      <c r="B6" s="138" t="s">
        <v>158</v>
      </c>
      <c r="C6" s="92"/>
      <c r="D6" s="146">
        <v>4</v>
      </c>
      <c r="E6" s="146">
        <v>2</v>
      </c>
      <c r="F6" s="146">
        <v>4</v>
      </c>
      <c r="G6" s="146">
        <v>2</v>
      </c>
      <c r="H6" s="146">
        <v>4</v>
      </c>
      <c r="I6" s="146">
        <v>2</v>
      </c>
      <c r="J6" s="146">
        <v>4</v>
      </c>
      <c r="K6" s="146">
        <v>2</v>
      </c>
      <c r="L6" s="146">
        <v>4</v>
      </c>
      <c r="M6" s="146">
        <v>2</v>
      </c>
      <c r="N6" s="146">
        <v>4</v>
      </c>
      <c r="O6" s="146">
        <v>2</v>
      </c>
      <c r="P6" s="146">
        <v>4</v>
      </c>
      <c r="Q6" s="146">
        <v>2</v>
      </c>
      <c r="R6" s="146">
        <v>4</v>
      </c>
      <c r="S6" s="146">
        <v>2</v>
      </c>
      <c r="T6" s="146">
        <v>2</v>
      </c>
      <c r="U6" s="109">
        <f>SUM(D6:T6)</f>
        <v>50</v>
      </c>
      <c r="V6" s="146"/>
      <c r="W6" s="146">
        <v>2</v>
      </c>
      <c r="X6" s="146">
        <v>4</v>
      </c>
      <c r="Y6" s="146">
        <v>2</v>
      </c>
      <c r="Z6" s="146">
        <v>4</v>
      </c>
      <c r="AA6" s="146">
        <v>2</v>
      </c>
      <c r="AB6" s="146">
        <v>4</v>
      </c>
      <c r="AC6" s="146">
        <v>2</v>
      </c>
      <c r="AD6" s="146">
        <v>4</v>
      </c>
      <c r="AE6" s="146">
        <v>2</v>
      </c>
      <c r="AF6" s="146">
        <v>4</v>
      </c>
      <c r="AG6" s="146">
        <v>2</v>
      </c>
      <c r="AH6" s="146">
        <v>4</v>
      </c>
      <c r="AI6" s="146">
        <v>2</v>
      </c>
      <c r="AJ6" s="146">
        <v>4</v>
      </c>
      <c r="AK6" s="146">
        <v>2</v>
      </c>
      <c r="AL6" s="146">
        <v>4</v>
      </c>
      <c r="AM6" s="146">
        <v>2</v>
      </c>
      <c r="AN6" s="146">
        <v>4</v>
      </c>
      <c r="AO6" s="146">
        <v>2</v>
      </c>
      <c r="AP6" s="146">
        <v>4</v>
      </c>
      <c r="AQ6" s="146">
        <v>2</v>
      </c>
      <c r="AR6" s="146">
        <v>4</v>
      </c>
      <c r="AS6" s="146">
        <v>1</v>
      </c>
      <c r="AT6" s="182"/>
      <c r="AU6" s="92"/>
      <c r="AV6" s="138" t="s">
        <v>158</v>
      </c>
      <c r="AW6" s="109">
        <f>SUM(W6:AV6)</f>
        <v>67</v>
      </c>
      <c r="AX6" s="106">
        <f>U6+AW6</f>
        <v>117</v>
      </c>
      <c r="AY6" s="239" t="s">
        <v>146</v>
      </c>
      <c r="AZ6" s="240"/>
      <c r="BA6" s="240"/>
      <c r="BB6" s="240"/>
      <c r="BC6" s="241"/>
    </row>
    <row r="7" spans="1:55" ht="12.75" customHeight="1" x14ac:dyDescent="0.25">
      <c r="A7" s="178" t="s">
        <v>228</v>
      </c>
      <c r="B7" s="150" t="s">
        <v>212</v>
      </c>
      <c r="C7" s="92"/>
      <c r="D7" s="179">
        <v>2</v>
      </c>
      <c r="E7" s="179">
        <v>2</v>
      </c>
      <c r="F7" s="179">
        <v>2</v>
      </c>
      <c r="G7" s="179">
        <v>2</v>
      </c>
      <c r="H7" s="179">
        <v>2</v>
      </c>
      <c r="I7" s="179">
        <v>2</v>
      </c>
      <c r="J7" s="179">
        <v>2</v>
      </c>
      <c r="K7" s="179">
        <v>2</v>
      </c>
      <c r="L7" s="179">
        <v>2</v>
      </c>
      <c r="M7" s="179">
        <v>2</v>
      </c>
      <c r="N7" s="179">
        <v>2</v>
      </c>
      <c r="O7" s="179">
        <v>2</v>
      </c>
      <c r="P7" s="179">
        <v>2</v>
      </c>
      <c r="Q7" s="179">
        <v>2</v>
      </c>
      <c r="R7" s="179">
        <v>2</v>
      </c>
      <c r="S7" s="179">
        <v>2</v>
      </c>
      <c r="T7" s="182"/>
      <c r="U7" s="109">
        <f>SUM(D7:T7)</f>
        <v>32</v>
      </c>
      <c r="V7" s="112"/>
      <c r="W7" s="182">
        <v>2</v>
      </c>
      <c r="X7" s="182">
        <v>2</v>
      </c>
      <c r="Y7" s="182">
        <v>2</v>
      </c>
      <c r="Z7" s="182">
        <v>2</v>
      </c>
      <c r="AA7" s="182">
        <v>2</v>
      </c>
      <c r="AB7" s="182">
        <v>2</v>
      </c>
      <c r="AC7" s="182">
        <v>2</v>
      </c>
      <c r="AD7" s="182">
        <v>2</v>
      </c>
      <c r="AE7" s="182">
        <v>2</v>
      </c>
      <c r="AF7" s="182">
        <v>2</v>
      </c>
      <c r="AG7" s="182">
        <v>2</v>
      </c>
      <c r="AH7" s="182">
        <v>2</v>
      </c>
      <c r="AI7" s="182">
        <v>2</v>
      </c>
      <c r="AJ7" s="182">
        <v>2</v>
      </c>
      <c r="AK7" s="182">
        <v>2</v>
      </c>
      <c r="AL7" s="182">
        <v>2</v>
      </c>
      <c r="AM7" s="182">
        <v>2</v>
      </c>
      <c r="AN7" s="182">
        <v>2</v>
      </c>
      <c r="AO7" s="182">
        <v>2</v>
      </c>
      <c r="AP7" s="182">
        <v>2</v>
      </c>
      <c r="AQ7" s="182">
        <v>2</v>
      </c>
      <c r="AR7" s="182">
        <v>2</v>
      </c>
      <c r="AS7" s="182">
        <v>2</v>
      </c>
      <c r="AT7" s="182"/>
      <c r="AU7" s="92"/>
      <c r="AV7" s="184" t="s">
        <v>159</v>
      </c>
      <c r="AW7" s="109">
        <f t="shared" ref="AW7:AW17" si="0">SUM(W7:AU7)</f>
        <v>46</v>
      </c>
      <c r="AX7" s="106">
        <f>U7+AW7</f>
        <v>78</v>
      </c>
      <c r="AY7" s="275" t="s">
        <v>228</v>
      </c>
      <c r="AZ7" s="276"/>
      <c r="BA7" s="276"/>
      <c r="BB7" s="276"/>
      <c r="BC7" s="277"/>
    </row>
    <row r="8" spans="1:55" ht="12.75" customHeight="1" x14ac:dyDescent="0.25">
      <c r="A8" s="178" t="s">
        <v>227</v>
      </c>
      <c r="B8" s="150" t="s">
        <v>212</v>
      </c>
      <c r="C8" s="92"/>
      <c r="D8" s="179">
        <v>2</v>
      </c>
      <c r="E8" s="179">
        <v>4</v>
      </c>
      <c r="F8" s="179">
        <v>2</v>
      </c>
      <c r="G8" s="179">
        <v>4</v>
      </c>
      <c r="H8" s="179">
        <v>2</v>
      </c>
      <c r="I8" s="179">
        <v>4</v>
      </c>
      <c r="J8" s="179">
        <v>2</v>
      </c>
      <c r="K8" s="179">
        <v>4</v>
      </c>
      <c r="L8" s="179">
        <v>2</v>
      </c>
      <c r="M8" s="179">
        <v>4</v>
      </c>
      <c r="N8" s="179">
        <v>2</v>
      </c>
      <c r="O8" s="179">
        <v>4</v>
      </c>
      <c r="P8" s="179">
        <v>2</v>
      </c>
      <c r="Q8" s="179">
        <v>4</v>
      </c>
      <c r="R8" s="179">
        <v>2</v>
      </c>
      <c r="S8" s="179">
        <v>4</v>
      </c>
      <c r="T8" s="179">
        <v>2</v>
      </c>
      <c r="U8" s="109">
        <f>SUM(D8:T8)</f>
        <v>50</v>
      </c>
      <c r="V8" s="112"/>
      <c r="W8" s="145">
        <v>2</v>
      </c>
      <c r="X8" s="145">
        <v>4</v>
      </c>
      <c r="Y8" s="145">
        <v>2</v>
      </c>
      <c r="Z8" s="145">
        <v>4</v>
      </c>
      <c r="AA8" s="145">
        <v>2</v>
      </c>
      <c r="AB8" s="145">
        <v>4</v>
      </c>
      <c r="AC8" s="145">
        <v>2</v>
      </c>
      <c r="AD8" s="145">
        <v>4</v>
      </c>
      <c r="AE8" s="145">
        <v>2</v>
      </c>
      <c r="AF8" s="145">
        <v>4</v>
      </c>
      <c r="AG8" s="145">
        <v>2</v>
      </c>
      <c r="AH8" s="145">
        <v>4</v>
      </c>
      <c r="AI8" s="145">
        <v>2</v>
      </c>
      <c r="AJ8" s="145">
        <v>4</v>
      </c>
      <c r="AK8" s="145">
        <v>2</v>
      </c>
      <c r="AL8" s="145">
        <v>4</v>
      </c>
      <c r="AM8" s="145">
        <v>2</v>
      </c>
      <c r="AN8" s="145">
        <v>4</v>
      </c>
      <c r="AO8" s="145">
        <v>2</v>
      </c>
      <c r="AP8" s="145">
        <v>4</v>
      </c>
      <c r="AQ8" s="145">
        <v>2</v>
      </c>
      <c r="AR8" s="145">
        <v>4</v>
      </c>
      <c r="AS8" s="145">
        <v>1</v>
      </c>
      <c r="AT8" s="182"/>
      <c r="AU8" s="92"/>
      <c r="AV8" s="144" t="s">
        <v>157</v>
      </c>
      <c r="AW8" s="109">
        <f>SUM(W8:AU8)</f>
        <v>67</v>
      </c>
      <c r="AX8" s="106">
        <f>U8+AW8</f>
        <v>117</v>
      </c>
      <c r="AY8" s="233" t="s">
        <v>227</v>
      </c>
      <c r="AZ8" s="234"/>
      <c r="BA8" s="234"/>
      <c r="BB8" s="234"/>
      <c r="BC8" s="235"/>
    </row>
    <row r="9" spans="1:55" ht="11.25" customHeight="1" x14ac:dyDescent="0.25">
      <c r="A9" s="181" t="s">
        <v>173</v>
      </c>
      <c r="B9" s="184" t="s">
        <v>159</v>
      </c>
      <c r="C9" s="92"/>
      <c r="D9" s="182">
        <v>6</v>
      </c>
      <c r="E9" s="182">
        <v>6</v>
      </c>
      <c r="F9" s="182">
        <v>6</v>
      </c>
      <c r="G9" s="182">
        <v>6</v>
      </c>
      <c r="H9" s="182">
        <v>6</v>
      </c>
      <c r="I9" s="182">
        <v>6</v>
      </c>
      <c r="J9" s="182">
        <v>6</v>
      </c>
      <c r="K9" s="182">
        <v>6</v>
      </c>
      <c r="L9" s="182">
        <v>6</v>
      </c>
      <c r="M9" s="182">
        <v>6</v>
      </c>
      <c r="N9" s="182">
        <v>6</v>
      </c>
      <c r="O9" s="182">
        <v>6</v>
      </c>
      <c r="P9" s="182">
        <v>6</v>
      </c>
      <c r="Q9" s="182">
        <v>6</v>
      </c>
      <c r="R9" s="182">
        <v>6</v>
      </c>
      <c r="S9" s="182">
        <v>6</v>
      </c>
      <c r="T9" s="182">
        <v>6</v>
      </c>
      <c r="U9" s="109">
        <f t="shared" ref="U9:U15" si="1">SUM(D9:T9)</f>
        <v>102</v>
      </c>
      <c r="V9" s="112"/>
      <c r="W9" s="182">
        <v>6</v>
      </c>
      <c r="X9" s="182">
        <v>6</v>
      </c>
      <c r="Y9" s="182">
        <v>6</v>
      </c>
      <c r="Z9" s="182">
        <v>6</v>
      </c>
      <c r="AA9" s="182">
        <v>6</v>
      </c>
      <c r="AB9" s="182">
        <v>6</v>
      </c>
      <c r="AC9" s="182">
        <v>6</v>
      </c>
      <c r="AD9" s="182">
        <v>6</v>
      </c>
      <c r="AE9" s="182">
        <v>6</v>
      </c>
      <c r="AF9" s="182">
        <v>6</v>
      </c>
      <c r="AG9" s="182">
        <v>6</v>
      </c>
      <c r="AH9" s="182">
        <v>6</v>
      </c>
      <c r="AI9" s="182">
        <v>6</v>
      </c>
      <c r="AJ9" s="182">
        <v>6</v>
      </c>
      <c r="AK9" s="182">
        <v>6</v>
      </c>
      <c r="AL9" s="182">
        <v>6</v>
      </c>
      <c r="AM9" s="182">
        <v>6</v>
      </c>
      <c r="AN9" s="182">
        <v>6</v>
      </c>
      <c r="AO9" s="182">
        <v>6</v>
      </c>
      <c r="AP9" s="182">
        <v>6</v>
      </c>
      <c r="AQ9" s="182">
        <v>6</v>
      </c>
      <c r="AR9" s="182">
        <v>6</v>
      </c>
      <c r="AS9" s="182"/>
      <c r="AT9" s="182"/>
      <c r="AU9" s="92"/>
      <c r="AV9" s="184" t="s">
        <v>159</v>
      </c>
      <c r="AW9" s="109">
        <f t="shared" si="0"/>
        <v>132</v>
      </c>
      <c r="AX9" s="106">
        <f>U9+AW9</f>
        <v>234</v>
      </c>
      <c r="AY9" s="181" t="s">
        <v>173</v>
      </c>
      <c r="AZ9" s="181"/>
      <c r="BA9" s="181"/>
      <c r="BB9" s="181"/>
      <c r="BC9" s="181"/>
    </row>
    <row r="10" spans="1:55" ht="12.75" customHeight="1" x14ac:dyDescent="0.25">
      <c r="A10" s="178" t="s">
        <v>34</v>
      </c>
      <c r="B10" s="150" t="s">
        <v>212</v>
      </c>
      <c r="C10" s="92"/>
      <c r="D10" s="179">
        <v>2</v>
      </c>
      <c r="E10" s="179">
        <v>4</v>
      </c>
      <c r="F10" s="179">
        <v>2</v>
      </c>
      <c r="G10" s="179">
        <v>4</v>
      </c>
      <c r="H10" s="179">
        <v>2</v>
      </c>
      <c r="I10" s="179">
        <v>4</v>
      </c>
      <c r="J10" s="179">
        <v>2</v>
      </c>
      <c r="K10" s="179">
        <v>4</v>
      </c>
      <c r="L10" s="179">
        <v>2</v>
      </c>
      <c r="M10" s="179">
        <v>4</v>
      </c>
      <c r="N10" s="179">
        <v>2</v>
      </c>
      <c r="O10" s="179">
        <v>4</v>
      </c>
      <c r="P10" s="179">
        <v>2</v>
      </c>
      <c r="Q10" s="179">
        <v>4</v>
      </c>
      <c r="R10" s="179">
        <v>2</v>
      </c>
      <c r="S10" s="179">
        <v>4</v>
      </c>
      <c r="T10" s="179">
        <v>2</v>
      </c>
      <c r="U10" s="109">
        <f t="shared" si="1"/>
        <v>50</v>
      </c>
      <c r="V10" s="112"/>
      <c r="W10" s="145">
        <v>4</v>
      </c>
      <c r="X10" s="145">
        <v>2</v>
      </c>
      <c r="Y10" s="145">
        <v>4</v>
      </c>
      <c r="Z10" s="145">
        <v>2</v>
      </c>
      <c r="AA10" s="145">
        <v>4</v>
      </c>
      <c r="AB10" s="145">
        <v>2</v>
      </c>
      <c r="AC10" s="145">
        <v>4</v>
      </c>
      <c r="AD10" s="145">
        <v>2</v>
      </c>
      <c r="AE10" s="145">
        <v>4</v>
      </c>
      <c r="AF10" s="145">
        <v>2</v>
      </c>
      <c r="AG10" s="145">
        <v>4</v>
      </c>
      <c r="AH10" s="145">
        <v>2</v>
      </c>
      <c r="AI10" s="145">
        <v>4</v>
      </c>
      <c r="AJ10" s="145">
        <v>2</v>
      </c>
      <c r="AK10" s="145">
        <v>4</v>
      </c>
      <c r="AL10" s="145">
        <v>2</v>
      </c>
      <c r="AM10" s="145">
        <v>4</v>
      </c>
      <c r="AN10" s="145">
        <v>2</v>
      </c>
      <c r="AO10" s="145">
        <v>4</v>
      </c>
      <c r="AP10" s="145">
        <v>2</v>
      </c>
      <c r="AQ10" s="145">
        <v>4</v>
      </c>
      <c r="AR10" s="145">
        <v>2</v>
      </c>
      <c r="AS10" s="145">
        <v>1</v>
      </c>
      <c r="AT10" s="182"/>
      <c r="AU10" s="92"/>
      <c r="AV10" s="144" t="s">
        <v>157</v>
      </c>
      <c r="AW10" s="109">
        <f t="shared" si="0"/>
        <v>67</v>
      </c>
      <c r="AX10" s="106">
        <f>SUM(U10+AW10)</f>
        <v>117</v>
      </c>
      <c r="AY10" s="233" t="s">
        <v>34</v>
      </c>
      <c r="AZ10" s="234"/>
      <c r="BA10" s="234"/>
      <c r="BB10" s="234"/>
      <c r="BC10" s="235"/>
    </row>
    <row r="11" spans="1:55" ht="12" customHeight="1" x14ac:dyDescent="0.25">
      <c r="A11" s="178" t="s">
        <v>215</v>
      </c>
      <c r="B11" s="150" t="s">
        <v>212</v>
      </c>
      <c r="C11" s="92"/>
      <c r="D11" s="179">
        <v>2</v>
      </c>
      <c r="E11" s="179">
        <v>2</v>
      </c>
      <c r="F11" s="179">
        <v>2</v>
      </c>
      <c r="G11" s="179">
        <v>2</v>
      </c>
      <c r="H11" s="179">
        <v>2</v>
      </c>
      <c r="I11" s="179">
        <v>2</v>
      </c>
      <c r="J11" s="179">
        <v>2</v>
      </c>
      <c r="K11" s="179">
        <v>2</v>
      </c>
      <c r="L11" s="179">
        <v>2</v>
      </c>
      <c r="M11" s="179">
        <v>2</v>
      </c>
      <c r="N11" s="179">
        <v>2</v>
      </c>
      <c r="O11" s="179">
        <v>2</v>
      </c>
      <c r="P11" s="179">
        <v>2</v>
      </c>
      <c r="Q11" s="179">
        <v>2</v>
      </c>
      <c r="R11" s="179">
        <v>2</v>
      </c>
      <c r="S11" s="179">
        <v>2</v>
      </c>
      <c r="T11" s="182"/>
      <c r="U11" s="109">
        <f t="shared" si="1"/>
        <v>32</v>
      </c>
      <c r="V11" s="112"/>
      <c r="W11" s="145">
        <v>2</v>
      </c>
      <c r="X11" s="145">
        <v>2</v>
      </c>
      <c r="Y11" s="145">
        <v>2</v>
      </c>
      <c r="Z11" s="145">
        <v>2</v>
      </c>
      <c r="AA11" s="145">
        <v>2</v>
      </c>
      <c r="AB11" s="145">
        <v>2</v>
      </c>
      <c r="AC11" s="145">
        <v>2</v>
      </c>
      <c r="AD11" s="145">
        <v>2</v>
      </c>
      <c r="AE11" s="145">
        <v>2</v>
      </c>
      <c r="AF11" s="145">
        <v>2</v>
      </c>
      <c r="AG11" s="145">
        <v>2</v>
      </c>
      <c r="AH11" s="145">
        <v>2</v>
      </c>
      <c r="AI11" s="145">
        <v>2</v>
      </c>
      <c r="AJ11" s="145">
        <v>2</v>
      </c>
      <c r="AK11" s="145">
        <v>2</v>
      </c>
      <c r="AL11" s="145">
        <v>2</v>
      </c>
      <c r="AM11" s="145">
        <v>2</v>
      </c>
      <c r="AN11" s="145">
        <v>2</v>
      </c>
      <c r="AO11" s="145">
        <v>2</v>
      </c>
      <c r="AP11" s="145">
        <v>2</v>
      </c>
      <c r="AQ11" s="145">
        <v>2</v>
      </c>
      <c r="AR11" s="145">
        <v>2</v>
      </c>
      <c r="AS11" s="145">
        <v>2</v>
      </c>
      <c r="AT11" s="182"/>
      <c r="AU11" s="92"/>
      <c r="AV11" s="144" t="s">
        <v>157</v>
      </c>
      <c r="AW11" s="109">
        <f t="shared" si="0"/>
        <v>46</v>
      </c>
      <c r="AX11" s="106">
        <f t="shared" ref="AX11:AX16" si="2">U11+AW11</f>
        <v>78</v>
      </c>
      <c r="AY11" s="233" t="s">
        <v>215</v>
      </c>
      <c r="AZ11" s="234"/>
      <c r="BA11" s="234"/>
      <c r="BB11" s="234"/>
      <c r="BC11" s="235"/>
    </row>
    <row r="12" spans="1:55" ht="12.75" customHeight="1" x14ac:dyDescent="0.25">
      <c r="A12" s="178" t="s">
        <v>243</v>
      </c>
      <c r="B12" s="150" t="s">
        <v>212</v>
      </c>
      <c r="C12" s="92"/>
      <c r="D12" s="179">
        <v>2</v>
      </c>
      <c r="E12" s="179">
        <v>2</v>
      </c>
      <c r="F12" s="179">
        <v>2</v>
      </c>
      <c r="G12" s="179">
        <v>2</v>
      </c>
      <c r="H12" s="179">
        <v>2</v>
      </c>
      <c r="I12" s="179">
        <v>2</v>
      </c>
      <c r="J12" s="179">
        <v>2</v>
      </c>
      <c r="K12" s="179">
        <v>2</v>
      </c>
      <c r="L12" s="179">
        <v>2</v>
      </c>
      <c r="M12" s="179">
        <v>2</v>
      </c>
      <c r="N12" s="179">
        <v>2</v>
      </c>
      <c r="O12" s="179">
        <v>2</v>
      </c>
      <c r="P12" s="179">
        <v>2</v>
      </c>
      <c r="Q12" s="179">
        <v>2</v>
      </c>
      <c r="R12" s="179">
        <v>2</v>
      </c>
      <c r="S12" s="179">
        <v>2</v>
      </c>
      <c r="T12" s="179">
        <v>2</v>
      </c>
      <c r="U12" s="109">
        <f t="shared" si="1"/>
        <v>34</v>
      </c>
      <c r="V12" s="112"/>
      <c r="W12" s="145">
        <v>4</v>
      </c>
      <c r="X12" s="145">
        <v>2</v>
      </c>
      <c r="Y12" s="145">
        <v>4</v>
      </c>
      <c r="Z12" s="145">
        <v>2</v>
      </c>
      <c r="AA12" s="145">
        <v>4</v>
      </c>
      <c r="AB12" s="145">
        <v>2</v>
      </c>
      <c r="AC12" s="145">
        <v>4</v>
      </c>
      <c r="AD12" s="145">
        <v>2</v>
      </c>
      <c r="AE12" s="145">
        <v>4</v>
      </c>
      <c r="AF12" s="145">
        <v>2</v>
      </c>
      <c r="AG12" s="145">
        <v>4</v>
      </c>
      <c r="AH12" s="145">
        <v>2</v>
      </c>
      <c r="AI12" s="145">
        <v>4</v>
      </c>
      <c r="AJ12" s="145">
        <v>2</v>
      </c>
      <c r="AK12" s="145">
        <v>4</v>
      </c>
      <c r="AL12" s="145">
        <v>2</v>
      </c>
      <c r="AM12" s="145">
        <v>4</v>
      </c>
      <c r="AN12" s="145">
        <v>2</v>
      </c>
      <c r="AO12" s="145">
        <v>4</v>
      </c>
      <c r="AP12" s="145">
        <v>2</v>
      </c>
      <c r="AQ12" s="145">
        <v>4</v>
      </c>
      <c r="AR12" s="145">
        <v>2</v>
      </c>
      <c r="AS12" s="145">
        <v>1</v>
      </c>
      <c r="AT12" s="182"/>
      <c r="AU12" s="92"/>
      <c r="AV12" s="144" t="s">
        <v>157</v>
      </c>
      <c r="AW12" s="109">
        <f t="shared" si="0"/>
        <v>67</v>
      </c>
      <c r="AX12" s="106">
        <f t="shared" si="2"/>
        <v>101</v>
      </c>
      <c r="AY12" s="233" t="s">
        <v>219</v>
      </c>
      <c r="AZ12" s="234"/>
      <c r="BA12" s="234"/>
      <c r="BB12" s="234"/>
      <c r="BC12" s="235"/>
    </row>
    <row r="13" spans="1:55" ht="12" customHeight="1" x14ac:dyDescent="0.25">
      <c r="A13" s="178" t="s">
        <v>216</v>
      </c>
      <c r="B13" s="150" t="s">
        <v>212</v>
      </c>
      <c r="C13" s="92"/>
      <c r="D13" s="179">
        <v>4</v>
      </c>
      <c r="E13" s="179">
        <v>4</v>
      </c>
      <c r="F13" s="179">
        <v>4</v>
      </c>
      <c r="G13" s="179">
        <v>4</v>
      </c>
      <c r="H13" s="179">
        <v>4</v>
      </c>
      <c r="I13" s="179">
        <v>4</v>
      </c>
      <c r="J13" s="179">
        <v>4</v>
      </c>
      <c r="K13" s="179">
        <v>4</v>
      </c>
      <c r="L13" s="179">
        <v>4</v>
      </c>
      <c r="M13" s="179">
        <v>4</v>
      </c>
      <c r="N13" s="179">
        <v>4</v>
      </c>
      <c r="O13" s="179">
        <v>4</v>
      </c>
      <c r="P13" s="179">
        <v>4</v>
      </c>
      <c r="Q13" s="179">
        <v>4</v>
      </c>
      <c r="R13" s="179">
        <v>4</v>
      </c>
      <c r="S13" s="179">
        <v>4</v>
      </c>
      <c r="T13" s="182"/>
      <c r="U13" s="109">
        <f t="shared" si="1"/>
        <v>64</v>
      </c>
      <c r="V13" s="112"/>
      <c r="W13" s="145">
        <v>4</v>
      </c>
      <c r="X13" s="145">
        <v>2</v>
      </c>
      <c r="Y13" s="145">
        <v>4</v>
      </c>
      <c r="Z13" s="145">
        <v>2</v>
      </c>
      <c r="AA13" s="145">
        <v>4</v>
      </c>
      <c r="AB13" s="145">
        <v>2</v>
      </c>
      <c r="AC13" s="145">
        <v>4</v>
      </c>
      <c r="AD13" s="145">
        <v>2</v>
      </c>
      <c r="AE13" s="145">
        <v>4</v>
      </c>
      <c r="AF13" s="145">
        <v>2</v>
      </c>
      <c r="AG13" s="145">
        <v>3</v>
      </c>
      <c r="AH13" s="92"/>
      <c r="AI13" s="92"/>
      <c r="AJ13" s="92"/>
      <c r="AK13" s="92"/>
      <c r="AL13" s="92"/>
      <c r="AM13" s="92"/>
      <c r="AN13" s="92"/>
      <c r="AO13" s="92"/>
      <c r="AP13" s="92"/>
      <c r="AQ13" s="92"/>
      <c r="AR13" s="92"/>
      <c r="AS13" s="182"/>
      <c r="AT13" s="182"/>
      <c r="AU13" s="92"/>
      <c r="AV13" s="144" t="s">
        <v>157</v>
      </c>
      <c r="AW13" s="109">
        <f t="shared" si="0"/>
        <v>33</v>
      </c>
      <c r="AX13" s="106">
        <f t="shared" si="2"/>
        <v>97</v>
      </c>
      <c r="AY13" s="233" t="s">
        <v>216</v>
      </c>
      <c r="AZ13" s="234"/>
      <c r="BA13" s="234"/>
      <c r="BB13" s="234"/>
      <c r="BC13" s="235"/>
    </row>
    <row r="14" spans="1:55" ht="12" customHeight="1" x14ac:dyDescent="0.25">
      <c r="A14" s="91"/>
      <c r="B14" s="206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182"/>
      <c r="U14" s="109"/>
      <c r="V14" s="11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145">
        <v>1</v>
      </c>
      <c r="AH14" s="145">
        <v>2</v>
      </c>
      <c r="AI14" s="145">
        <v>4</v>
      </c>
      <c r="AJ14" s="145">
        <v>2</v>
      </c>
      <c r="AK14" s="145">
        <v>4</v>
      </c>
      <c r="AL14" s="145">
        <v>2</v>
      </c>
      <c r="AM14" s="145">
        <v>4</v>
      </c>
      <c r="AN14" s="145">
        <v>2</v>
      </c>
      <c r="AO14" s="145">
        <v>4</v>
      </c>
      <c r="AP14" s="145">
        <v>2</v>
      </c>
      <c r="AQ14" s="145">
        <v>4</v>
      </c>
      <c r="AR14" s="145">
        <v>2</v>
      </c>
      <c r="AS14" s="145">
        <v>3</v>
      </c>
      <c r="AT14" s="182"/>
      <c r="AU14" s="92"/>
      <c r="AV14" s="144" t="s">
        <v>157</v>
      </c>
      <c r="AW14" s="109">
        <f>SUM(W14:AU14)</f>
        <v>36</v>
      </c>
      <c r="AX14" s="106">
        <f t="shared" si="2"/>
        <v>36</v>
      </c>
      <c r="AY14" s="266" t="s">
        <v>223</v>
      </c>
      <c r="AZ14" s="267"/>
      <c r="BA14" s="267"/>
      <c r="BB14" s="267"/>
      <c r="BC14" s="268"/>
    </row>
    <row r="15" spans="1:55" ht="11.25" customHeight="1" x14ac:dyDescent="0.25">
      <c r="A15" s="178" t="s">
        <v>217</v>
      </c>
      <c r="B15" s="150" t="s">
        <v>212</v>
      </c>
      <c r="C15" s="89"/>
      <c r="D15" s="179">
        <v>4</v>
      </c>
      <c r="E15" s="179">
        <v>2</v>
      </c>
      <c r="F15" s="179">
        <v>4</v>
      </c>
      <c r="G15" s="179">
        <v>2</v>
      </c>
      <c r="H15" s="179">
        <v>4</v>
      </c>
      <c r="I15" s="179">
        <v>2</v>
      </c>
      <c r="J15" s="179">
        <v>4</v>
      </c>
      <c r="K15" s="179">
        <v>2</v>
      </c>
      <c r="L15" s="179">
        <v>4</v>
      </c>
      <c r="M15" s="179">
        <v>2</v>
      </c>
      <c r="N15" s="179">
        <v>4</v>
      </c>
      <c r="O15" s="179">
        <v>2</v>
      </c>
      <c r="P15" s="179">
        <v>4</v>
      </c>
      <c r="Q15" s="179">
        <v>2</v>
      </c>
      <c r="R15" s="179">
        <v>4</v>
      </c>
      <c r="S15" s="179">
        <v>2</v>
      </c>
      <c r="T15" s="182"/>
      <c r="U15" s="109">
        <f t="shared" si="1"/>
        <v>48</v>
      </c>
      <c r="V15" s="112"/>
      <c r="W15" s="182">
        <v>4</v>
      </c>
      <c r="X15" s="182">
        <v>2</v>
      </c>
      <c r="Y15" s="182">
        <v>4</v>
      </c>
      <c r="Z15" s="182">
        <v>2</v>
      </c>
      <c r="AA15" s="182">
        <v>4</v>
      </c>
      <c r="AB15" s="182">
        <v>2</v>
      </c>
      <c r="AC15" s="182">
        <v>4</v>
      </c>
      <c r="AD15" s="182">
        <v>2</v>
      </c>
      <c r="AE15" s="182">
        <v>4</v>
      </c>
      <c r="AF15" s="182">
        <v>2</v>
      </c>
      <c r="AG15" s="182">
        <v>4</v>
      </c>
      <c r="AH15" s="182">
        <v>2</v>
      </c>
      <c r="AI15" s="182">
        <v>4</v>
      </c>
      <c r="AJ15" s="182">
        <v>2</v>
      </c>
      <c r="AK15" s="182">
        <v>4</v>
      </c>
      <c r="AL15" s="182">
        <v>2</v>
      </c>
      <c r="AM15" s="182">
        <v>4</v>
      </c>
      <c r="AN15" s="182">
        <v>2</v>
      </c>
      <c r="AO15" s="182">
        <v>4</v>
      </c>
      <c r="AP15" s="182">
        <v>2</v>
      </c>
      <c r="AQ15" s="182">
        <v>4</v>
      </c>
      <c r="AR15" s="182">
        <v>2</v>
      </c>
      <c r="AS15" s="182">
        <v>3</v>
      </c>
      <c r="AT15" s="182"/>
      <c r="AU15" s="92"/>
      <c r="AV15" s="184" t="s">
        <v>159</v>
      </c>
      <c r="AW15" s="109">
        <f t="shared" si="0"/>
        <v>69</v>
      </c>
      <c r="AX15" s="106">
        <f t="shared" si="2"/>
        <v>117</v>
      </c>
      <c r="AY15" s="209" t="s">
        <v>217</v>
      </c>
      <c r="AZ15" s="210"/>
      <c r="BA15" s="210"/>
      <c r="BB15" s="210"/>
      <c r="BC15" s="211"/>
    </row>
    <row r="16" spans="1:55" ht="12.75" customHeight="1" x14ac:dyDescent="0.25">
      <c r="A16" s="178" t="s">
        <v>244</v>
      </c>
      <c r="B16" s="150" t="s">
        <v>212</v>
      </c>
      <c r="C16" s="89"/>
      <c r="D16" s="179">
        <v>4</v>
      </c>
      <c r="E16" s="179">
        <v>2</v>
      </c>
      <c r="F16" s="179">
        <v>4</v>
      </c>
      <c r="G16" s="179">
        <v>2</v>
      </c>
      <c r="H16" s="179">
        <v>4</v>
      </c>
      <c r="I16" s="179">
        <v>2</v>
      </c>
      <c r="J16" s="179">
        <v>4</v>
      </c>
      <c r="K16" s="179">
        <v>2</v>
      </c>
      <c r="L16" s="179">
        <v>4</v>
      </c>
      <c r="M16" s="179">
        <v>2</v>
      </c>
      <c r="N16" s="179">
        <v>4</v>
      </c>
      <c r="O16" s="179">
        <v>2</v>
      </c>
      <c r="P16" s="179">
        <v>4</v>
      </c>
      <c r="Q16" s="179">
        <v>2</v>
      </c>
      <c r="R16" s="179">
        <v>4</v>
      </c>
      <c r="S16" s="179">
        <v>2</v>
      </c>
      <c r="T16" s="179">
        <v>2</v>
      </c>
      <c r="U16" s="109">
        <f>SUM(D16:T16)</f>
        <v>50</v>
      </c>
      <c r="V16" s="112"/>
      <c r="W16" s="145">
        <v>2</v>
      </c>
      <c r="X16" s="145">
        <v>4</v>
      </c>
      <c r="Y16" s="145">
        <v>2</v>
      </c>
      <c r="Z16" s="145">
        <v>4</v>
      </c>
      <c r="AA16" s="145">
        <v>2</v>
      </c>
      <c r="AB16" s="145">
        <v>4</v>
      </c>
      <c r="AC16" s="145">
        <v>2</v>
      </c>
      <c r="AD16" s="145">
        <v>4</v>
      </c>
      <c r="AE16" s="145">
        <v>2</v>
      </c>
      <c r="AF16" s="145">
        <v>4</v>
      </c>
      <c r="AG16" s="145">
        <v>2</v>
      </c>
      <c r="AH16" s="145">
        <v>4</v>
      </c>
      <c r="AI16" s="145">
        <v>2</v>
      </c>
      <c r="AJ16" s="145">
        <v>4</v>
      </c>
      <c r="AK16" s="145">
        <v>2</v>
      </c>
      <c r="AL16" s="145">
        <v>4</v>
      </c>
      <c r="AM16" s="145">
        <v>2</v>
      </c>
      <c r="AN16" s="145">
        <v>4</v>
      </c>
      <c r="AO16" s="145">
        <v>2</v>
      </c>
      <c r="AP16" s="145">
        <v>4</v>
      </c>
      <c r="AQ16" s="145">
        <v>2</v>
      </c>
      <c r="AR16" s="145">
        <v>4</v>
      </c>
      <c r="AS16" s="145">
        <v>1</v>
      </c>
      <c r="AT16" s="182"/>
      <c r="AU16" s="92"/>
      <c r="AV16" s="144" t="s">
        <v>157</v>
      </c>
      <c r="AW16" s="109">
        <f t="shared" si="0"/>
        <v>67</v>
      </c>
      <c r="AX16" s="106">
        <f t="shared" si="2"/>
        <v>117</v>
      </c>
      <c r="AY16" s="233" t="s">
        <v>244</v>
      </c>
      <c r="AZ16" s="234"/>
      <c r="BA16" s="234"/>
      <c r="BB16" s="234"/>
      <c r="BC16" s="235"/>
    </row>
    <row r="17" spans="1:66" ht="11.25" customHeight="1" x14ac:dyDescent="0.25">
      <c r="A17" s="178" t="s">
        <v>218</v>
      </c>
      <c r="B17" s="150" t="s">
        <v>212</v>
      </c>
      <c r="C17" s="92"/>
      <c r="D17" s="179"/>
      <c r="E17" s="179">
        <v>2</v>
      </c>
      <c r="F17" s="179"/>
      <c r="G17" s="179">
        <v>2</v>
      </c>
      <c r="H17" s="179"/>
      <c r="I17" s="179">
        <v>2</v>
      </c>
      <c r="J17" s="179"/>
      <c r="K17" s="179">
        <v>2</v>
      </c>
      <c r="L17" s="179"/>
      <c r="M17" s="179">
        <v>2</v>
      </c>
      <c r="N17" s="179"/>
      <c r="O17" s="179">
        <v>2</v>
      </c>
      <c r="P17" s="179"/>
      <c r="Q17" s="179">
        <v>2</v>
      </c>
      <c r="R17" s="179"/>
      <c r="S17" s="179">
        <v>2</v>
      </c>
      <c r="T17" s="183"/>
      <c r="U17" s="109">
        <f>SUM(D17:T17)</f>
        <v>16</v>
      </c>
      <c r="V17" s="112"/>
      <c r="W17" s="145">
        <v>2</v>
      </c>
      <c r="X17" s="145"/>
      <c r="Y17" s="145">
        <v>2</v>
      </c>
      <c r="Z17" s="145"/>
      <c r="AA17" s="145">
        <v>2</v>
      </c>
      <c r="AB17" s="145"/>
      <c r="AC17" s="145">
        <v>2</v>
      </c>
      <c r="AD17" s="145"/>
      <c r="AE17" s="145">
        <v>2</v>
      </c>
      <c r="AF17" s="145"/>
      <c r="AG17" s="145">
        <v>2</v>
      </c>
      <c r="AH17" s="145"/>
      <c r="AI17" s="145">
        <v>2</v>
      </c>
      <c r="AJ17" s="145"/>
      <c r="AK17" s="145">
        <v>2</v>
      </c>
      <c r="AL17" s="145"/>
      <c r="AM17" s="145">
        <v>2</v>
      </c>
      <c r="AN17" s="145"/>
      <c r="AO17" s="145">
        <v>2</v>
      </c>
      <c r="AP17" s="145"/>
      <c r="AQ17" s="145">
        <v>2</v>
      </c>
      <c r="AR17" s="145"/>
      <c r="AS17" s="145">
        <v>1</v>
      </c>
      <c r="AT17" s="182"/>
      <c r="AU17" s="92"/>
      <c r="AV17" s="144" t="s">
        <v>157</v>
      </c>
      <c r="AW17" s="109">
        <f t="shared" si="0"/>
        <v>23</v>
      </c>
      <c r="AX17" s="106">
        <f>SUM(U17+AW17)</f>
        <v>39</v>
      </c>
      <c r="AY17" s="233" t="s">
        <v>218</v>
      </c>
      <c r="AZ17" s="234"/>
      <c r="BA17" s="234"/>
      <c r="BB17" s="234"/>
      <c r="BC17" s="235"/>
    </row>
    <row r="18" spans="1:66" ht="12" customHeight="1" x14ac:dyDescent="0.25">
      <c r="A18" s="178" t="s">
        <v>257</v>
      </c>
      <c r="B18" s="150" t="s">
        <v>212</v>
      </c>
      <c r="C18" s="92"/>
      <c r="D18" s="179">
        <v>2</v>
      </c>
      <c r="E18" s="179"/>
      <c r="F18" s="179">
        <v>2</v>
      </c>
      <c r="G18" s="179"/>
      <c r="H18" s="179">
        <v>2</v>
      </c>
      <c r="I18" s="179"/>
      <c r="J18" s="179">
        <v>2</v>
      </c>
      <c r="K18" s="179"/>
      <c r="L18" s="179">
        <v>2</v>
      </c>
      <c r="M18" s="179"/>
      <c r="N18" s="179">
        <v>2</v>
      </c>
      <c r="O18" s="179"/>
      <c r="P18" s="179">
        <v>2</v>
      </c>
      <c r="Q18" s="179"/>
      <c r="R18" s="179">
        <v>2</v>
      </c>
      <c r="S18" s="179"/>
      <c r="T18" s="182"/>
      <c r="U18" s="109">
        <f>SUM(D18:T18)</f>
        <v>16</v>
      </c>
      <c r="V18" s="112"/>
      <c r="W18" s="145"/>
      <c r="X18" s="145">
        <v>2</v>
      </c>
      <c r="Y18" s="145"/>
      <c r="Z18" s="145">
        <v>2</v>
      </c>
      <c r="AA18" s="145"/>
      <c r="AB18" s="145">
        <v>2</v>
      </c>
      <c r="AC18" s="145"/>
      <c r="AD18" s="145">
        <v>2</v>
      </c>
      <c r="AE18" s="145"/>
      <c r="AF18" s="145">
        <v>2</v>
      </c>
      <c r="AG18" s="145"/>
      <c r="AH18" s="145">
        <v>2</v>
      </c>
      <c r="AI18" s="145"/>
      <c r="AJ18" s="145">
        <v>2</v>
      </c>
      <c r="AK18" s="145"/>
      <c r="AL18" s="145">
        <v>2</v>
      </c>
      <c r="AM18" s="145"/>
      <c r="AN18" s="145">
        <v>2</v>
      </c>
      <c r="AO18" s="145"/>
      <c r="AP18" s="145">
        <v>2</v>
      </c>
      <c r="AQ18" s="145"/>
      <c r="AR18" s="145">
        <v>2</v>
      </c>
      <c r="AS18" s="145">
        <v>1</v>
      </c>
      <c r="AT18" s="182"/>
      <c r="AU18" s="92"/>
      <c r="AV18" s="143" t="s">
        <v>158</v>
      </c>
      <c r="AW18" s="109">
        <f>SUM(W18:AV18)</f>
        <v>23</v>
      </c>
      <c r="AX18" s="106">
        <f>U18+AW18</f>
        <v>39</v>
      </c>
      <c r="AY18" s="233" t="s">
        <v>257</v>
      </c>
      <c r="AZ18" s="234"/>
      <c r="BA18" s="234"/>
      <c r="BB18" s="234"/>
      <c r="BC18" s="235"/>
    </row>
    <row r="19" spans="1:66" ht="11.25" customHeight="1" x14ac:dyDescent="0.25">
      <c r="A19" s="180" t="s">
        <v>164</v>
      </c>
      <c r="B19" s="131"/>
      <c r="C19" s="92"/>
      <c r="D19" s="89"/>
      <c r="E19" s="89"/>
      <c r="F19" s="89"/>
      <c r="G19" s="89"/>
      <c r="H19" s="89"/>
      <c r="I19" s="92"/>
      <c r="J19" s="92"/>
      <c r="K19" s="92"/>
      <c r="L19" s="92"/>
      <c r="M19" s="89"/>
      <c r="N19" s="92"/>
      <c r="O19" s="92"/>
      <c r="P19" s="92"/>
      <c r="Q19" s="91"/>
      <c r="R19" s="91"/>
      <c r="S19" s="91"/>
      <c r="T19" s="133">
        <v>18</v>
      </c>
      <c r="U19" s="109">
        <f>SUM(D19:T19)</f>
        <v>18</v>
      </c>
      <c r="V19" s="112"/>
      <c r="W19" s="92"/>
      <c r="X19" s="92"/>
      <c r="Y19" s="89"/>
      <c r="Z19" s="141"/>
      <c r="AA19" s="141"/>
      <c r="AB19" s="89"/>
      <c r="AC19" s="141"/>
      <c r="AD19" s="92"/>
      <c r="AE19" s="92"/>
      <c r="AF19" s="92"/>
      <c r="AG19" s="141"/>
      <c r="AH19" s="141"/>
      <c r="AI19" s="141"/>
      <c r="AJ19" s="92"/>
      <c r="AK19" s="92"/>
      <c r="AL19" s="92"/>
      <c r="AM19" s="141"/>
      <c r="AN19" s="92"/>
      <c r="AO19" s="92"/>
      <c r="AP19" s="141"/>
      <c r="AQ19" s="92"/>
      <c r="AR19" s="92"/>
      <c r="AS19" s="133">
        <v>18</v>
      </c>
      <c r="AT19" s="133">
        <v>36</v>
      </c>
      <c r="AU19" s="141"/>
      <c r="AV19" s="113"/>
      <c r="AW19" s="109">
        <f>SUM(W19:AV19)</f>
        <v>54</v>
      </c>
      <c r="AX19" s="106">
        <f>U19+AW19</f>
        <v>72</v>
      </c>
      <c r="AY19" s="212" t="s">
        <v>164</v>
      </c>
      <c r="AZ19" s="213"/>
      <c r="BA19" s="213"/>
      <c r="BB19" s="213"/>
      <c r="BC19" s="214"/>
      <c r="BJ19" s="175"/>
      <c r="BK19" s="175"/>
      <c r="BL19" s="175"/>
      <c r="BM19" s="175"/>
      <c r="BN19" s="175"/>
    </row>
    <row r="20" spans="1:66" ht="12.75" customHeight="1" x14ac:dyDescent="0.25">
      <c r="B20" s="127"/>
      <c r="C20" s="93">
        <f>SUM(C7:C19)</f>
        <v>0</v>
      </c>
      <c r="D20" s="93">
        <f t="shared" ref="D20:U20" si="3">SUM(D5:D19)</f>
        <v>36</v>
      </c>
      <c r="E20" s="93">
        <f t="shared" si="3"/>
        <v>36</v>
      </c>
      <c r="F20" s="93">
        <f t="shared" si="3"/>
        <v>36</v>
      </c>
      <c r="G20" s="93">
        <f t="shared" si="3"/>
        <v>36</v>
      </c>
      <c r="H20" s="93">
        <f t="shared" si="3"/>
        <v>36</v>
      </c>
      <c r="I20" s="93">
        <f t="shared" si="3"/>
        <v>36</v>
      </c>
      <c r="J20" s="93">
        <f t="shared" si="3"/>
        <v>36</v>
      </c>
      <c r="K20" s="93">
        <f t="shared" si="3"/>
        <v>36</v>
      </c>
      <c r="L20" s="93">
        <f t="shared" si="3"/>
        <v>36</v>
      </c>
      <c r="M20" s="93">
        <f t="shared" si="3"/>
        <v>36</v>
      </c>
      <c r="N20" s="93">
        <f t="shared" si="3"/>
        <v>36</v>
      </c>
      <c r="O20" s="93">
        <f t="shared" si="3"/>
        <v>36</v>
      </c>
      <c r="P20" s="93">
        <f t="shared" si="3"/>
        <v>36</v>
      </c>
      <c r="Q20" s="93">
        <f t="shared" si="3"/>
        <v>36</v>
      </c>
      <c r="R20" s="93">
        <f t="shared" si="3"/>
        <v>36</v>
      </c>
      <c r="S20" s="93">
        <f t="shared" si="3"/>
        <v>36</v>
      </c>
      <c r="T20" s="93">
        <f t="shared" si="3"/>
        <v>36</v>
      </c>
      <c r="U20" s="109">
        <f t="shared" si="3"/>
        <v>612</v>
      </c>
      <c r="V20" s="112"/>
      <c r="W20" s="93">
        <f t="shared" ref="W20:AU20" si="4">SUM(W5:W19)</f>
        <v>36</v>
      </c>
      <c r="X20" s="93">
        <f t="shared" si="4"/>
        <v>36</v>
      </c>
      <c r="Y20" s="93">
        <f t="shared" si="4"/>
        <v>36</v>
      </c>
      <c r="Z20" s="93">
        <f t="shared" si="4"/>
        <v>36</v>
      </c>
      <c r="AA20" s="93">
        <f t="shared" si="4"/>
        <v>36</v>
      </c>
      <c r="AB20" s="93">
        <f t="shared" si="4"/>
        <v>36</v>
      </c>
      <c r="AC20" s="93">
        <f t="shared" si="4"/>
        <v>36</v>
      </c>
      <c r="AD20" s="93">
        <f t="shared" si="4"/>
        <v>36</v>
      </c>
      <c r="AE20" s="93">
        <f t="shared" si="4"/>
        <v>36</v>
      </c>
      <c r="AF20" s="93">
        <f t="shared" si="4"/>
        <v>36</v>
      </c>
      <c r="AG20" s="93">
        <f t="shared" si="4"/>
        <v>36</v>
      </c>
      <c r="AH20" s="93">
        <f t="shared" si="4"/>
        <v>36</v>
      </c>
      <c r="AI20" s="93">
        <f t="shared" si="4"/>
        <v>36</v>
      </c>
      <c r="AJ20" s="93">
        <f t="shared" si="4"/>
        <v>36</v>
      </c>
      <c r="AK20" s="93">
        <f t="shared" si="4"/>
        <v>36</v>
      </c>
      <c r="AL20" s="93">
        <f t="shared" si="4"/>
        <v>36</v>
      </c>
      <c r="AM20" s="93">
        <f t="shared" si="4"/>
        <v>36</v>
      </c>
      <c r="AN20" s="93">
        <f t="shared" si="4"/>
        <v>36</v>
      </c>
      <c r="AO20" s="93">
        <f t="shared" si="4"/>
        <v>36</v>
      </c>
      <c r="AP20" s="93">
        <f t="shared" si="4"/>
        <v>36</v>
      </c>
      <c r="AQ20" s="93">
        <f t="shared" si="4"/>
        <v>36</v>
      </c>
      <c r="AR20" s="93">
        <f t="shared" si="4"/>
        <v>36</v>
      </c>
      <c r="AS20" s="93">
        <f t="shared" si="4"/>
        <v>36</v>
      </c>
      <c r="AT20" s="93">
        <f t="shared" si="4"/>
        <v>36</v>
      </c>
      <c r="AU20" s="93">
        <f t="shared" si="4"/>
        <v>0</v>
      </c>
      <c r="AV20" s="93">
        <f>SUM(AV7:AV19)</f>
        <v>0</v>
      </c>
      <c r="AW20" s="109">
        <f>SUM(AW5:AW19)</f>
        <v>864</v>
      </c>
      <c r="AX20" s="173">
        <f>SUM(AX5:AX19)</f>
        <v>1476</v>
      </c>
      <c r="AY20" s="119"/>
      <c r="AZ20" s="119"/>
      <c r="BA20" s="119"/>
      <c r="BB20" s="119"/>
      <c r="BC20" s="119"/>
    </row>
    <row r="21" spans="1:66" s="1" customFormat="1" ht="9.75" customHeight="1" x14ac:dyDescent="0.2">
      <c r="A21" s="174"/>
      <c r="B21" s="2"/>
      <c r="C21" s="90"/>
      <c r="D21" s="90">
        <f>36-D20</f>
        <v>0</v>
      </c>
      <c r="E21" s="90">
        <f t="shared" ref="E21:T21" si="5">36-E20</f>
        <v>0</v>
      </c>
      <c r="F21" s="90">
        <f t="shared" si="5"/>
        <v>0</v>
      </c>
      <c r="G21" s="90">
        <f t="shared" si="5"/>
        <v>0</v>
      </c>
      <c r="H21" s="90">
        <f t="shared" si="5"/>
        <v>0</v>
      </c>
      <c r="I21" s="90">
        <f t="shared" si="5"/>
        <v>0</v>
      </c>
      <c r="J21" s="90">
        <f t="shared" si="5"/>
        <v>0</v>
      </c>
      <c r="K21" s="90">
        <f t="shared" si="5"/>
        <v>0</v>
      </c>
      <c r="L21" s="90">
        <f t="shared" si="5"/>
        <v>0</v>
      </c>
      <c r="M21" s="90">
        <f t="shared" si="5"/>
        <v>0</v>
      </c>
      <c r="N21" s="90">
        <f t="shared" si="5"/>
        <v>0</v>
      </c>
      <c r="O21" s="90">
        <f t="shared" si="5"/>
        <v>0</v>
      </c>
      <c r="P21" s="90">
        <f t="shared" si="5"/>
        <v>0</v>
      </c>
      <c r="Q21" s="90">
        <f t="shared" si="5"/>
        <v>0</v>
      </c>
      <c r="R21" s="90">
        <f t="shared" si="5"/>
        <v>0</v>
      </c>
      <c r="S21" s="90">
        <f t="shared" si="5"/>
        <v>0</v>
      </c>
      <c r="T21" s="90">
        <f t="shared" si="5"/>
        <v>0</v>
      </c>
      <c r="U21" s="109"/>
      <c r="V21" s="90"/>
      <c r="W21" s="90">
        <f>36-W20</f>
        <v>0</v>
      </c>
      <c r="X21" s="90">
        <f>36-X20</f>
        <v>0</v>
      </c>
      <c r="Y21" s="90">
        <f t="shared" ref="Y21:AU21" si="6">36-Y20</f>
        <v>0</v>
      </c>
      <c r="Z21" s="90">
        <f t="shared" si="6"/>
        <v>0</v>
      </c>
      <c r="AA21" s="90">
        <f t="shared" si="6"/>
        <v>0</v>
      </c>
      <c r="AB21" s="90">
        <f t="shared" si="6"/>
        <v>0</v>
      </c>
      <c r="AC21" s="90">
        <f t="shared" si="6"/>
        <v>0</v>
      </c>
      <c r="AD21" s="90">
        <f t="shared" si="6"/>
        <v>0</v>
      </c>
      <c r="AE21" s="90">
        <f t="shared" si="6"/>
        <v>0</v>
      </c>
      <c r="AF21" s="90">
        <f t="shared" si="6"/>
        <v>0</v>
      </c>
      <c r="AG21" s="90">
        <f t="shared" si="6"/>
        <v>0</v>
      </c>
      <c r="AH21" s="90">
        <f t="shared" si="6"/>
        <v>0</v>
      </c>
      <c r="AI21" s="90">
        <f t="shared" si="6"/>
        <v>0</v>
      </c>
      <c r="AJ21" s="90">
        <f t="shared" si="6"/>
        <v>0</v>
      </c>
      <c r="AK21" s="90">
        <f t="shared" si="6"/>
        <v>0</v>
      </c>
      <c r="AL21" s="90">
        <f t="shared" si="6"/>
        <v>0</v>
      </c>
      <c r="AM21" s="90">
        <f t="shared" si="6"/>
        <v>0</v>
      </c>
      <c r="AN21" s="90">
        <f t="shared" si="6"/>
        <v>0</v>
      </c>
      <c r="AO21" s="90">
        <f t="shared" si="6"/>
        <v>0</v>
      </c>
      <c r="AP21" s="90">
        <f t="shared" si="6"/>
        <v>0</v>
      </c>
      <c r="AQ21" s="90">
        <f t="shared" si="6"/>
        <v>0</v>
      </c>
      <c r="AR21" s="90">
        <f t="shared" si="6"/>
        <v>0</v>
      </c>
      <c r="AS21" s="90">
        <f t="shared" si="6"/>
        <v>0</v>
      </c>
      <c r="AT21" s="90">
        <f t="shared" si="6"/>
        <v>0</v>
      </c>
      <c r="AU21" s="90">
        <f t="shared" si="6"/>
        <v>36</v>
      </c>
      <c r="AV21" s="90"/>
      <c r="AW21" s="110">
        <f>SUM(X21:AV21)</f>
        <v>36</v>
      </c>
      <c r="AX21" s="106"/>
      <c r="AY21" s="90"/>
      <c r="AZ21" s="120"/>
      <c r="BA21" s="120"/>
      <c r="BB21" s="120"/>
      <c r="BC21" s="120"/>
      <c r="BD21" s="101"/>
      <c r="BE21" s="101"/>
      <c r="BF21" s="101"/>
    </row>
    <row r="22" spans="1:66" s="1" customFormat="1" ht="5.25" customHeight="1" x14ac:dyDescent="0.25">
      <c r="A22" s="272"/>
      <c r="B22" s="272"/>
      <c r="C22" s="272"/>
      <c r="D22" s="272"/>
      <c r="E22" s="272"/>
      <c r="F22" s="272"/>
      <c r="G22" s="272"/>
      <c r="H22" s="272"/>
      <c r="I22" s="272"/>
      <c r="J22" s="272"/>
      <c r="K22" s="272"/>
      <c r="L22" s="272"/>
      <c r="M22" s="272"/>
      <c r="N22" s="272"/>
      <c r="O22" s="272"/>
      <c r="P22" s="272"/>
      <c r="Q22" s="272"/>
      <c r="R22" s="272"/>
      <c r="S22" s="272"/>
      <c r="T22" s="272"/>
      <c r="U22" s="272"/>
      <c r="V22" s="272"/>
      <c r="W22" s="272"/>
      <c r="X22" s="272"/>
      <c r="Y22" s="272"/>
      <c r="Z22" s="272"/>
      <c r="AA22" s="272"/>
      <c r="AB22" s="272"/>
      <c r="AC22" s="272"/>
      <c r="AD22" s="272"/>
      <c r="AE22" s="272"/>
      <c r="AF22" s="272"/>
      <c r="AG22" s="272"/>
      <c r="AH22" s="272"/>
      <c r="AI22" s="272"/>
      <c r="AJ22" s="272"/>
      <c r="AK22" s="272"/>
      <c r="AL22" s="272"/>
      <c r="AM22" s="272"/>
      <c r="AN22" s="272"/>
      <c r="AO22" s="272"/>
      <c r="AP22" s="272"/>
      <c r="AQ22" s="272"/>
      <c r="AR22" s="272"/>
      <c r="AS22" s="272"/>
      <c r="AT22" s="272"/>
      <c r="AU22" s="272"/>
      <c r="AV22" s="272"/>
      <c r="AW22" s="272"/>
      <c r="AX22" s="272"/>
      <c r="AY22" s="273"/>
      <c r="AZ22" s="273"/>
      <c r="BA22" s="273"/>
      <c r="BB22" s="273"/>
      <c r="BC22" s="274"/>
      <c r="BD22" s="101"/>
      <c r="BE22" s="101"/>
      <c r="BF22" s="101"/>
    </row>
    <row r="23" spans="1:66" s="9" customFormat="1" ht="12.75" customHeight="1" x14ac:dyDescent="0.2">
      <c r="A23" s="103" t="s">
        <v>66</v>
      </c>
      <c r="B23" s="141"/>
      <c r="C23" s="2" t="s">
        <v>28</v>
      </c>
      <c r="D23" s="2"/>
      <c r="E23" s="2"/>
      <c r="F23" s="2"/>
      <c r="G23" s="2" t="s">
        <v>16</v>
      </c>
      <c r="H23" s="2"/>
      <c r="I23" s="2"/>
      <c r="J23" s="2"/>
      <c r="K23" s="2"/>
      <c r="L23" s="2" t="s">
        <v>29</v>
      </c>
      <c r="M23" s="2"/>
      <c r="N23" s="2"/>
      <c r="O23" s="2"/>
      <c r="P23" s="2"/>
      <c r="Q23" s="2" t="s">
        <v>30</v>
      </c>
      <c r="R23" s="2"/>
      <c r="S23" s="2"/>
      <c r="T23" s="2"/>
      <c r="U23" s="109"/>
      <c r="V23" s="2"/>
      <c r="W23" s="2" t="s">
        <v>43</v>
      </c>
      <c r="X23" s="2"/>
      <c r="Y23" s="2"/>
      <c r="Z23" s="2" t="s">
        <v>44</v>
      </c>
      <c r="AA23" s="2"/>
      <c r="AB23" s="2"/>
      <c r="AC23" s="2"/>
      <c r="AD23" s="2" t="s">
        <v>45</v>
      </c>
      <c r="AE23" s="2"/>
      <c r="AF23" s="2"/>
      <c r="AG23" s="2"/>
      <c r="AH23" s="2"/>
      <c r="AI23" s="2" t="s">
        <v>47</v>
      </c>
      <c r="AJ23" s="2"/>
      <c r="AK23" s="2"/>
      <c r="AL23" s="2"/>
      <c r="AM23" s="2" t="s">
        <v>51</v>
      </c>
      <c r="AN23" s="2"/>
      <c r="AO23" s="2"/>
      <c r="AP23" s="2"/>
      <c r="AQ23" s="2" t="s">
        <v>57</v>
      </c>
      <c r="AR23" s="2"/>
      <c r="AS23" s="2"/>
      <c r="AT23" s="2"/>
      <c r="AU23" s="2"/>
      <c r="AV23" s="2"/>
      <c r="AW23" s="108"/>
      <c r="AX23" s="173"/>
      <c r="AY23" s="101"/>
      <c r="AZ23" s="101"/>
      <c r="BA23" s="101"/>
      <c r="BB23" s="101"/>
      <c r="BC23" s="101"/>
      <c r="BD23" s="118"/>
      <c r="BE23" s="118"/>
      <c r="BF23" s="118"/>
    </row>
    <row r="24" spans="1:66" s="9" customFormat="1" ht="19.5" customHeight="1" x14ac:dyDescent="0.2">
      <c r="A24" s="174"/>
      <c r="B24" s="113" t="s">
        <v>156</v>
      </c>
      <c r="C24" s="142"/>
      <c r="D24" s="125" t="s">
        <v>183</v>
      </c>
      <c r="E24" s="125" t="s">
        <v>184</v>
      </c>
      <c r="F24" s="125" t="s">
        <v>185</v>
      </c>
      <c r="G24" s="125" t="s">
        <v>186</v>
      </c>
      <c r="H24" s="125" t="s">
        <v>187</v>
      </c>
      <c r="I24" s="125" t="s">
        <v>188</v>
      </c>
      <c r="J24" s="125" t="s">
        <v>189</v>
      </c>
      <c r="K24" s="125" t="s">
        <v>190</v>
      </c>
      <c r="L24" s="125" t="s">
        <v>191</v>
      </c>
      <c r="M24" s="125" t="s">
        <v>192</v>
      </c>
      <c r="N24" s="125" t="s">
        <v>193</v>
      </c>
      <c r="O24" s="125" t="s">
        <v>194</v>
      </c>
      <c r="P24" s="125" t="s">
        <v>195</v>
      </c>
      <c r="Q24" s="125" t="s">
        <v>183</v>
      </c>
      <c r="R24" s="125" t="s">
        <v>184</v>
      </c>
      <c r="S24" s="125" t="s">
        <v>185</v>
      </c>
      <c r="T24" s="168" t="s">
        <v>186</v>
      </c>
      <c r="U24" s="177" t="s">
        <v>196</v>
      </c>
      <c r="V24" s="126" t="s">
        <v>197</v>
      </c>
      <c r="W24" s="168" t="s">
        <v>198</v>
      </c>
      <c r="X24" s="125" t="s">
        <v>199</v>
      </c>
      <c r="Y24" s="125" t="s">
        <v>200</v>
      </c>
      <c r="Z24" s="125" t="s">
        <v>201</v>
      </c>
      <c r="AA24" s="125" t="s">
        <v>202</v>
      </c>
      <c r="AB24" s="125" t="s">
        <v>203</v>
      </c>
      <c r="AC24" s="125" t="s">
        <v>204</v>
      </c>
      <c r="AD24" s="125" t="s">
        <v>201</v>
      </c>
      <c r="AE24" s="125" t="s">
        <v>202</v>
      </c>
      <c r="AF24" s="125" t="s">
        <v>203</v>
      </c>
      <c r="AG24" s="125" t="s">
        <v>205</v>
      </c>
      <c r="AH24" s="125" t="s">
        <v>206</v>
      </c>
      <c r="AI24" s="125" t="s">
        <v>188</v>
      </c>
      <c r="AJ24" s="125" t="s">
        <v>189</v>
      </c>
      <c r="AK24" s="125" t="s">
        <v>190</v>
      </c>
      <c r="AL24" s="125" t="s">
        <v>207</v>
      </c>
      <c r="AM24" s="125" t="s">
        <v>208</v>
      </c>
      <c r="AN24" s="125" t="s">
        <v>209</v>
      </c>
      <c r="AO24" s="125" t="s">
        <v>210</v>
      </c>
      <c r="AP24" s="125" t="s">
        <v>211</v>
      </c>
      <c r="AQ24" s="125" t="s">
        <v>183</v>
      </c>
      <c r="AR24" s="125" t="s">
        <v>184</v>
      </c>
      <c r="AS24" s="125" t="s">
        <v>185</v>
      </c>
      <c r="AT24" s="125" t="s">
        <v>186</v>
      </c>
      <c r="AU24" s="125" t="s">
        <v>187</v>
      </c>
      <c r="AV24" s="168" t="s">
        <v>48</v>
      </c>
      <c r="AW24" s="168"/>
      <c r="AX24" s="106"/>
      <c r="AY24" s="80" t="s">
        <v>49</v>
      </c>
      <c r="AZ24" s="80" t="s">
        <v>36</v>
      </c>
      <c r="BA24" s="80" t="s">
        <v>37</v>
      </c>
      <c r="BB24" s="80" t="s">
        <v>38</v>
      </c>
      <c r="BC24" s="80" t="s">
        <v>39</v>
      </c>
      <c r="BD24" s="118"/>
      <c r="BE24" s="118"/>
      <c r="BF24" s="118"/>
    </row>
    <row r="25" spans="1:66" s="1" customFormat="1" ht="11.25" customHeight="1" x14ac:dyDescent="0.2">
      <c r="A25" s="153" t="s">
        <v>236</v>
      </c>
      <c r="B25" s="150" t="s">
        <v>212</v>
      </c>
      <c r="C25" s="92"/>
      <c r="D25" s="151">
        <v>4</v>
      </c>
      <c r="E25" s="151">
        <v>2</v>
      </c>
      <c r="F25" s="151">
        <v>4</v>
      </c>
      <c r="G25" s="151">
        <v>2</v>
      </c>
      <c r="H25" s="151">
        <v>4</v>
      </c>
      <c r="I25" s="151">
        <v>2</v>
      </c>
      <c r="J25" s="151">
        <v>4</v>
      </c>
      <c r="K25" s="151">
        <v>2</v>
      </c>
      <c r="L25" s="151">
        <v>4</v>
      </c>
      <c r="M25" s="151">
        <v>2</v>
      </c>
      <c r="N25" s="151">
        <v>4</v>
      </c>
      <c r="O25" s="151">
        <v>2</v>
      </c>
      <c r="P25" s="151">
        <v>4</v>
      </c>
      <c r="Q25" s="151">
        <v>2</v>
      </c>
      <c r="R25" s="151">
        <v>4</v>
      </c>
      <c r="S25" s="182"/>
      <c r="T25" s="182"/>
      <c r="U25" s="109">
        <f t="shared" ref="U25:U35" si="7">SUM(D25:T25)</f>
        <v>46</v>
      </c>
      <c r="V25" s="112"/>
      <c r="W25" s="145">
        <v>2</v>
      </c>
      <c r="X25" s="145">
        <v>2</v>
      </c>
      <c r="Y25" s="145">
        <v>2</v>
      </c>
      <c r="Z25" s="145">
        <v>2</v>
      </c>
      <c r="AA25" s="145">
        <v>2</v>
      </c>
      <c r="AB25" s="182"/>
      <c r="AC25" s="145">
        <v>2</v>
      </c>
      <c r="AD25" s="145">
        <v>2</v>
      </c>
      <c r="AE25" s="145">
        <v>2</v>
      </c>
      <c r="AF25" s="145">
        <v>2</v>
      </c>
      <c r="AG25" s="145">
        <v>2</v>
      </c>
      <c r="AH25" s="145">
        <v>2</v>
      </c>
      <c r="AI25" s="145">
        <v>2</v>
      </c>
      <c r="AJ25" s="145">
        <v>2</v>
      </c>
      <c r="AK25" s="145">
        <v>2</v>
      </c>
      <c r="AL25" s="145">
        <v>2</v>
      </c>
      <c r="AM25" s="145">
        <v>4</v>
      </c>
      <c r="AN25" s="145">
        <v>2</v>
      </c>
      <c r="AO25" s="145">
        <v>4</v>
      </c>
      <c r="AP25" s="145">
        <v>2</v>
      </c>
      <c r="AQ25" s="145">
        <v>4</v>
      </c>
      <c r="AR25" s="145">
        <v>2</v>
      </c>
      <c r="AS25" s="145">
        <v>4</v>
      </c>
      <c r="AT25" s="182"/>
      <c r="AU25" s="182"/>
      <c r="AV25" s="144" t="s">
        <v>157</v>
      </c>
      <c r="AW25" s="109">
        <f>SUM(W25:AV25)</f>
        <v>52</v>
      </c>
      <c r="AX25" s="106">
        <f>U25+AW25</f>
        <v>98</v>
      </c>
      <c r="AY25" s="233" t="s">
        <v>236</v>
      </c>
      <c r="AZ25" s="234"/>
      <c r="BA25" s="234"/>
      <c r="BB25" s="234"/>
      <c r="BC25" s="235"/>
      <c r="BD25" s="119"/>
      <c r="BE25" s="119"/>
      <c r="BF25" s="101"/>
      <c r="BG25" s="1">
        <v>996</v>
      </c>
      <c r="BK25" s="69">
        <v>936</v>
      </c>
    </row>
    <row r="26" spans="1:66" s="1" customFormat="1" ht="11.25" customHeight="1" x14ac:dyDescent="0.2">
      <c r="A26" s="152" t="s">
        <v>1</v>
      </c>
      <c r="B26" s="138" t="s">
        <v>158</v>
      </c>
      <c r="C26" s="92"/>
      <c r="D26" s="146">
        <v>2</v>
      </c>
      <c r="E26" s="146">
        <v>2</v>
      </c>
      <c r="F26" s="146">
        <v>2</v>
      </c>
      <c r="G26" s="146">
        <v>2</v>
      </c>
      <c r="H26" s="146">
        <v>2</v>
      </c>
      <c r="I26" s="146">
        <v>2</v>
      </c>
      <c r="J26" s="146">
        <v>2</v>
      </c>
      <c r="K26" s="146">
        <v>2</v>
      </c>
      <c r="L26" s="146">
        <v>2</v>
      </c>
      <c r="M26" s="146">
        <v>2</v>
      </c>
      <c r="N26" s="146">
        <v>2</v>
      </c>
      <c r="O26" s="146">
        <v>2</v>
      </c>
      <c r="P26" s="146">
        <v>2</v>
      </c>
      <c r="Q26" s="146">
        <v>2</v>
      </c>
      <c r="R26" s="146">
        <v>2</v>
      </c>
      <c r="S26" s="182"/>
      <c r="T26" s="182"/>
      <c r="U26" s="109">
        <f t="shared" si="7"/>
        <v>30</v>
      </c>
      <c r="V26" s="146"/>
      <c r="W26" s="189"/>
      <c r="X26" s="189"/>
      <c r="Y26" s="189"/>
      <c r="Z26" s="189"/>
      <c r="AA26" s="189"/>
      <c r="AB26" s="182"/>
      <c r="AC26" s="146">
        <v>2</v>
      </c>
      <c r="AD26" s="146">
        <v>2</v>
      </c>
      <c r="AE26" s="146">
        <v>2</v>
      </c>
      <c r="AF26" s="146">
        <v>2</v>
      </c>
      <c r="AG26" s="146">
        <v>2</v>
      </c>
      <c r="AH26" s="146">
        <v>2</v>
      </c>
      <c r="AI26" s="146">
        <v>2</v>
      </c>
      <c r="AJ26" s="146">
        <v>2</v>
      </c>
      <c r="AK26" s="146">
        <v>2</v>
      </c>
      <c r="AL26" s="146">
        <v>2</v>
      </c>
      <c r="AM26" s="146">
        <v>2</v>
      </c>
      <c r="AN26" s="146">
        <v>2</v>
      </c>
      <c r="AO26" s="146">
        <v>2</v>
      </c>
      <c r="AP26" s="146">
        <v>2</v>
      </c>
      <c r="AQ26" s="146">
        <v>2</v>
      </c>
      <c r="AR26" s="146">
        <v>2</v>
      </c>
      <c r="AS26" s="146">
        <v>2</v>
      </c>
      <c r="AT26" s="146">
        <v>2</v>
      </c>
      <c r="AU26" s="182"/>
      <c r="AV26" s="139" t="s">
        <v>158</v>
      </c>
      <c r="AW26" s="109">
        <f>SUM(W26:AV26)</f>
        <v>36</v>
      </c>
      <c r="AX26" s="106">
        <f>U26+AW26</f>
        <v>66</v>
      </c>
      <c r="AY26" s="239" t="s">
        <v>146</v>
      </c>
      <c r="AZ26" s="240"/>
      <c r="BA26" s="240"/>
      <c r="BB26" s="240"/>
      <c r="BC26" s="241"/>
      <c r="BD26" s="119"/>
      <c r="BE26" s="119"/>
      <c r="BF26" s="101"/>
      <c r="BG26" s="69">
        <v>290</v>
      </c>
      <c r="BK26" s="69">
        <f>BK25/3</f>
        <v>312</v>
      </c>
    </row>
    <row r="27" spans="1:66" s="1" customFormat="1" ht="11.25" customHeight="1" x14ac:dyDescent="0.2">
      <c r="A27" s="153" t="s">
        <v>34</v>
      </c>
      <c r="B27" s="150" t="s">
        <v>212</v>
      </c>
      <c r="C27" s="92"/>
      <c r="D27" s="151">
        <v>2</v>
      </c>
      <c r="E27" s="151">
        <v>2</v>
      </c>
      <c r="F27" s="151">
        <v>2</v>
      </c>
      <c r="G27" s="151">
        <v>2</v>
      </c>
      <c r="H27" s="151">
        <v>2</v>
      </c>
      <c r="I27" s="151">
        <v>2</v>
      </c>
      <c r="J27" s="151">
        <v>2</v>
      </c>
      <c r="K27" s="151">
        <v>2</v>
      </c>
      <c r="L27" s="151">
        <v>2</v>
      </c>
      <c r="M27" s="151">
        <v>4</v>
      </c>
      <c r="N27" s="151">
        <v>4</v>
      </c>
      <c r="O27" s="151">
        <v>4</v>
      </c>
      <c r="P27" s="151">
        <v>4</v>
      </c>
      <c r="Q27" s="151">
        <v>4</v>
      </c>
      <c r="R27" s="151">
        <v>4</v>
      </c>
      <c r="S27" s="151">
        <v>4</v>
      </c>
      <c r="T27" s="151">
        <v>2</v>
      </c>
      <c r="U27" s="109">
        <f>SUM(D27:T27)</f>
        <v>48</v>
      </c>
      <c r="V27" s="112"/>
      <c r="W27" s="189"/>
      <c r="X27" s="189"/>
      <c r="Y27" s="189"/>
      <c r="Z27" s="189"/>
      <c r="AA27" s="189"/>
      <c r="AB27" s="182"/>
      <c r="AC27" s="189"/>
      <c r="AD27" s="189"/>
      <c r="AE27" s="189"/>
      <c r="AF27" s="189"/>
      <c r="AG27" s="189"/>
      <c r="AH27" s="189"/>
      <c r="AI27" s="189"/>
      <c r="AJ27" s="189"/>
      <c r="AK27" s="189"/>
      <c r="AL27" s="189"/>
      <c r="AM27" s="92"/>
      <c r="AN27" s="92"/>
      <c r="AO27" s="92"/>
      <c r="AP27" s="92"/>
      <c r="AQ27" s="92"/>
      <c r="AR27" s="92"/>
      <c r="AS27" s="92"/>
      <c r="AT27" s="182"/>
      <c r="AU27" s="182"/>
      <c r="AV27" s="144" t="s">
        <v>157</v>
      </c>
      <c r="AW27" s="109">
        <f>SUM(W27:AU27)</f>
        <v>0</v>
      </c>
      <c r="AX27" s="106">
        <f>U27+AW27</f>
        <v>48</v>
      </c>
      <c r="AY27" s="233" t="s">
        <v>34</v>
      </c>
      <c r="AZ27" s="234"/>
      <c r="BA27" s="234"/>
      <c r="BB27" s="234"/>
      <c r="BC27" s="235"/>
      <c r="BD27" s="119">
        <v>48</v>
      </c>
      <c r="BE27" s="119"/>
      <c r="BF27" s="101"/>
      <c r="BG27" s="1">
        <f>BG25+BG26</f>
        <v>1286</v>
      </c>
      <c r="BH27" s="1">
        <f>BG49+BG70+AX27+AX28+AX29+AX30+AX31+AX32+AX33+AX34+AX35+AX36+AX37+AX38+AX51+AX52+AX53+AX54+AX72+AX73+AX74+AX75</f>
        <v>1300</v>
      </c>
      <c r="BK27" s="1">
        <v>1308</v>
      </c>
      <c r="BL27" s="1">
        <f>BH27</f>
        <v>1300</v>
      </c>
    </row>
    <row r="28" spans="1:66" s="1" customFormat="1" ht="11.25" customHeight="1" x14ac:dyDescent="0.2">
      <c r="A28" s="140" t="s">
        <v>173</v>
      </c>
      <c r="B28" s="144" t="s">
        <v>157</v>
      </c>
      <c r="C28" s="92"/>
      <c r="D28" s="145">
        <v>4</v>
      </c>
      <c r="E28" s="145">
        <v>4</v>
      </c>
      <c r="F28" s="145">
        <v>4</v>
      </c>
      <c r="G28" s="145">
        <v>4</v>
      </c>
      <c r="H28" s="145">
        <v>4</v>
      </c>
      <c r="I28" s="145">
        <v>4</v>
      </c>
      <c r="J28" s="145">
        <v>4</v>
      </c>
      <c r="K28" s="145">
        <v>4</v>
      </c>
      <c r="L28" s="145">
        <v>4</v>
      </c>
      <c r="M28" s="145">
        <v>4</v>
      </c>
      <c r="N28" s="145">
        <v>2</v>
      </c>
      <c r="O28" s="145">
        <v>4</v>
      </c>
      <c r="P28" s="145">
        <v>2</v>
      </c>
      <c r="Q28" s="145">
        <v>4</v>
      </c>
      <c r="R28" s="145">
        <v>2</v>
      </c>
      <c r="S28" s="145">
        <v>6</v>
      </c>
      <c r="T28" s="182"/>
      <c r="U28" s="109">
        <f t="shared" si="7"/>
        <v>60</v>
      </c>
      <c r="V28" s="112"/>
      <c r="W28" s="189"/>
      <c r="X28" s="189"/>
      <c r="Y28" s="189"/>
      <c r="Z28" s="189"/>
      <c r="AA28" s="189"/>
      <c r="AB28" s="182"/>
      <c r="AC28" s="189"/>
      <c r="AD28" s="189"/>
      <c r="AE28" s="189"/>
      <c r="AF28" s="189"/>
      <c r="AG28" s="189"/>
      <c r="AH28" s="189"/>
      <c r="AI28" s="189"/>
      <c r="AJ28" s="189"/>
      <c r="AK28" s="189"/>
      <c r="AL28" s="189"/>
      <c r="AM28" s="92"/>
      <c r="AN28" s="92"/>
      <c r="AO28" s="92"/>
      <c r="AP28" s="92"/>
      <c r="AQ28" s="92"/>
      <c r="AR28" s="92"/>
      <c r="AS28" s="92"/>
      <c r="AT28" s="182"/>
      <c r="AU28" s="182"/>
      <c r="AV28" s="128"/>
      <c r="AW28" s="109"/>
      <c r="AX28" s="106">
        <f>U28+AW28</f>
        <v>60</v>
      </c>
      <c r="AY28" s="227" t="s">
        <v>173</v>
      </c>
      <c r="AZ28" s="228"/>
      <c r="BA28" s="228"/>
      <c r="BB28" s="228"/>
      <c r="BC28" s="229"/>
      <c r="BD28" s="119">
        <v>60</v>
      </c>
      <c r="BE28" s="119"/>
      <c r="BF28" s="101"/>
      <c r="BH28" s="159">
        <f>BG27-BH27</f>
        <v>-14</v>
      </c>
      <c r="BI28" s="159"/>
      <c r="BJ28" s="159"/>
      <c r="BK28" s="159">
        <f>BK27-BH27</f>
        <v>8</v>
      </c>
      <c r="BL28" s="159"/>
    </row>
    <row r="29" spans="1:66" s="1" customFormat="1" ht="11.25" customHeight="1" x14ac:dyDescent="0.2">
      <c r="A29" s="181" t="s">
        <v>235</v>
      </c>
      <c r="B29" s="184" t="s">
        <v>159</v>
      </c>
      <c r="C29" s="182"/>
      <c r="D29" s="182">
        <v>6</v>
      </c>
      <c r="E29" s="182">
        <v>6</v>
      </c>
      <c r="F29" s="182">
        <v>6</v>
      </c>
      <c r="G29" s="182">
        <v>6</v>
      </c>
      <c r="H29" s="182">
        <v>6</v>
      </c>
      <c r="I29" s="182">
        <v>6</v>
      </c>
      <c r="J29" s="182">
        <v>6</v>
      </c>
      <c r="K29" s="182">
        <v>6</v>
      </c>
      <c r="L29" s="182">
        <v>6</v>
      </c>
      <c r="M29" s="182">
        <v>6</v>
      </c>
      <c r="N29" s="182">
        <v>4</v>
      </c>
      <c r="O29" s="182">
        <v>6</v>
      </c>
      <c r="P29" s="182">
        <v>4</v>
      </c>
      <c r="Q29" s="182">
        <v>6</v>
      </c>
      <c r="R29" s="182">
        <v>4</v>
      </c>
      <c r="S29" s="182">
        <v>6</v>
      </c>
      <c r="T29" s="182"/>
      <c r="U29" s="109">
        <f t="shared" si="7"/>
        <v>90</v>
      </c>
      <c r="V29" s="112"/>
      <c r="W29" s="189"/>
      <c r="X29" s="189"/>
      <c r="Y29" s="189"/>
      <c r="Z29" s="189"/>
      <c r="AA29" s="189"/>
      <c r="AB29" s="182"/>
      <c r="AC29" s="189"/>
      <c r="AD29" s="189"/>
      <c r="AE29" s="189"/>
      <c r="AF29" s="189"/>
      <c r="AG29" s="189"/>
      <c r="AH29" s="189"/>
      <c r="AI29" s="189"/>
      <c r="AJ29" s="189"/>
      <c r="AK29" s="189"/>
      <c r="AL29" s="189"/>
      <c r="AM29" s="92"/>
      <c r="AN29" s="92"/>
      <c r="AO29" s="92"/>
      <c r="AP29" s="92"/>
      <c r="AQ29" s="92"/>
      <c r="AR29" s="92"/>
      <c r="AS29" s="92"/>
      <c r="AT29" s="182"/>
      <c r="AU29" s="182"/>
      <c r="AV29" s="128"/>
      <c r="AW29" s="109"/>
      <c r="AX29" s="106">
        <f>SUM(U29+AW29)</f>
        <v>90</v>
      </c>
      <c r="AY29" s="227" t="s">
        <v>155</v>
      </c>
      <c r="AZ29" s="228"/>
      <c r="BA29" s="228"/>
      <c r="BB29" s="228"/>
      <c r="BC29" s="229"/>
      <c r="BD29" s="119">
        <v>90</v>
      </c>
      <c r="BE29" s="119"/>
      <c r="BF29" s="101"/>
      <c r="BI29" s="160"/>
      <c r="BJ29" s="175"/>
      <c r="BK29" s="175"/>
      <c r="BL29" s="175"/>
      <c r="BM29" s="175"/>
      <c r="BN29" s="175"/>
    </row>
    <row r="30" spans="1:66" s="1" customFormat="1" ht="11.25" customHeight="1" x14ac:dyDescent="0.2">
      <c r="A30" s="181" t="s">
        <v>122</v>
      </c>
      <c r="B30" s="184" t="s">
        <v>159</v>
      </c>
      <c r="C30" s="182"/>
      <c r="D30" s="182">
        <v>4</v>
      </c>
      <c r="E30" s="182">
        <v>6</v>
      </c>
      <c r="F30" s="182">
        <v>4</v>
      </c>
      <c r="G30" s="182">
        <v>6</v>
      </c>
      <c r="H30" s="182">
        <v>4</v>
      </c>
      <c r="I30" s="182">
        <v>6</v>
      </c>
      <c r="J30" s="182">
        <v>4</v>
      </c>
      <c r="K30" s="182">
        <v>6</v>
      </c>
      <c r="L30" s="182">
        <v>4</v>
      </c>
      <c r="M30" s="182">
        <v>4</v>
      </c>
      <c r="N30" s="182">
        <v>4</v>
      </c>
      <c r="O30" s="182">
        <v>4</v>
      </c>
      <c r="P30" s="182">
        <v>4</v>
      </c>
      <c r="Q30" s="182">
        <v>4</v>
      </c>
      <c r="R30" s="182">
        <v>4</v>
      </c>
      <c r="S30" s="182">
        <v>4</v>
      </c>
      <c r="T30" s="182"/>
      <c r="U30" s="109">
        <f t="shared" si="7"/>
        <v>72</v>
      </c>
      <c r="V30" s="112"/>
      <c r="W30" s="189"/>
      <c r="X30" s="189"/>
      <c r="Y30" s="189"/>
      <c r="Z30" s="189"/>
      <c r="AA30" s="189"/>
      <c r="AB30" s="182"/>
      <c r="AC30" s="189"/>
      <c r="AD30" s="189"/>
      <c r="AE30" s="189"/>
      <c r="AF30" s="189"/>
      <c r="AG30" s="189"/>
      <c r="AH30" s="189"/>
      <c r="AI30" s="189"/>
      <c r="AJ30" s="189"/>
      <c r="AK30" s="189"/>
      <c r="AL30" s="189"/>
      <c r="AM30" s="92"/>
      <c r="AN30" s="92"/>
      <c r="AO30" s="92"/>
      <c r="AP30" s="92"/>
      <c r="AQ30" s="92"/>
      <c r="AR30" s="92"/>
      <c r="AS30" s="92"/>
      <c r="AT30" s="182"/>
      <c r="AU30" s="182"/>
      <c r="AV30" s="128"/>
      <c r="AW30" s="109"/>
      <c r="AX30" s="106">
        <f t="shared" ref="AX30:AX42" si="8">U30+AW30</f>
        <v>72</v>
      </c>
      <c r="AY30" s="260" t="s">
        <v>224</v>
      </c>
      <c r="AZ30" s="261"/>
      <c r="BA30" s="261"/>
      <c r="BB30" s="261"/>
      <c r="BC30" s="262"/>
      <c r="BD30" s="119">
        <v>72</v>
      </c>
      <c r="BE30" s="119"/>
      <c r="BF30" s="101"/>
      <c r="BI30" s="10"/>
    </row>
    <row r="31" spans="1:66" s="1" customFormat="1" ht="12" x14ac:dyDescent="0.2">
      <c r="A31" s="140" t="s">
        <v>175</v>
      </c>
      <c r="B31" s="144" t="s">
        <v>157</v>
      </c>
      <c r="C31" s="92"/>
      <c r="D31" s="145">
        <v>6</v>
      </c>
      <c r="E31" s="145">
        <v>6</v>
      </c>
      <c r="F31" s="145">
        <v>6</v>
      </c>
      <c r="G31" s="145">
        <v>6</v>
      </c>
      <c r="H31" s="145">
        <v>6</v>
      </c>
      <c r="I31" s="145">
        <v>6</v>
      </c>
      <c r="J31" s="145">
        <v>6</v>
      </c>
      <c r="K31" s="145">
        <v>6</v>
      </c>
      <c r="L31" s="145">
        <v>6</v>
      </c>
      <c r="M31" s="92"/>
      <c r="N31" s="92"/>
      <c r="O31" s="92"/>
      <c r="P31" s="92"/>
      <c r="Q31" s="92"/>
      <c r="R31" s="182"/>
      <c r="S31" s="182"/>
      <c r="T31" s="182"/>
      <c r="U31" s="109">
        <f t="shared" si="7"/>
        <v>54</v>
      </c>
      <c r="V31" s="112"/>
      <c r="W31" s="189"/>
      <c r="X31" s="189"/>
      <c r="Y31" s="189"/>
      <c r="Z31" s="189"/>
      <c r="AA31" s="189"/>
      <c r="AB31" s="182"/>
      <c r="AC31" s="189"/>
      <c r="AD31" s="189"/>
      <c r="AE31" s="189"/>
      <c r="AF31" s="189"/>
      <c r="AG31" s="189"/>
      <c r="AH31" s="189"/>
      <c r="AI31" s="189"/>
      <c r="AJ31" s="189"/>
      <c r="AK31" s="189"/>
      <c r="AL31" s="189"/>
      <c r="AM31" s="92"/>
      <c r="AN31" s="92"/>
      <c r="AO31" s="92"/>
      <c r="AP31" s="92"/>
      <c r="AQ31" s="92"/>
      <c r="AR31" s="92"/>
      <c r="AS31" s="92"/>
      <c r="AT31" s="182"/>
      <c r="AU31" s="182"/>
      <c r="AV31" s="128"/>
      <c r="AW31" s="109"/>
      <c r="AX31" s="106">
        <f t="shared" si="8"/>
        <v>54</v>
      </c>
      <c r="AY31" s="227" t="s">
        <v>174</v>
      </c>
      <c r="AZ31" s="228"/>
      <c r="BA31" s="228"/>
      <c r="BB31" s="228"/>
      <c r="BC31" s="229"/>
      <c r="BD31" s="119">
        <v>54</v>
      </c>
      <c r="BE31" s="119"/>
      <c r="BF31" s="101"/>
    </row>
    <row r="32" spans="1:66" s="1" customFormat="1" ht="11.25" customHeight="1" x14ac:dyDescent="0.2">
      <c r="A32" s="181" t="s">
        <v>106</v>
      </c>
      <c r="B32" s="184" t="s">
        <v>159</v>
      </c>
      <c r="C32" s="92"/>
      <c r="D32" s="182">
        <v>4</v>
      </c>
      <c r="E32" s="182">
        <v>4</v>
      </c>
      <c r="F32" s="182">
        <v>4</v>
      </c>
      <c r="G32" s="182">
        <v>4</v>
      </c>
      <c r="H32" s="182">
        <v>4</v>
      </c>
      <c r="I32" s="182">
        <v>4</v>
      </c>
      <c r="J32" s="182">
        <v>4</v>
      </c>
      <c r="K32" s="182">
        <v>4</v>
      </c>
      <c r="L32" s="182">
        <v>4</v>
      </c>
      <c r="M32" s="182">
        <v>4</v>
      </c>
      <c r="N32" s="182">
        <v>4</v>
      </c>
      <c r="O32" s="182">
        <v>4</v>
      </c>
      <c r="P32" s="182">
        <v>4</v>
      </c>
      <c r="Q32" s="182">
        <v>4</v>
      </c>
      <c r="R32" s="182">
        <v>4</v>
      </c>
      <c r="S32" s="182">
        <v>4</v>
      </c>
      <c r="T32" s="182">
        <v>4</v>
      </c>
      <c r="U32" s="109">
        <f>SUM(D32:T32)</f>
        <v>68</v>
      </c>
      <c r="V32" s="112"/>
      <c r="W32" s="189"/>
      <c r="X32" s="189"/>
      <c r="Y32" s="189"/>
      <c r="Z32" s="189"/>
      <c r="AA32" s="189"/>
      <c r="AB32" s="182"/>
      <c r="AC32" s="189"/>
      <c r="AD32" s="189"/>
      <c r="AE32" s="189"/>
      <c r="AF32" s="189"/>
      <c r="AG32" s="189"/>
      <c r="AH32" s="189"/>
      <c r="AI32" s="189"/>
      <c r="AJ32" s="189"/>
      <c r="AK32" s="189"/>
      <c r="AL32" s="189"/>
      <c r="AM32" s="92"/>
      <c r="AN32" s="92"/>
      <c r="AO32" s="92"/>
      <c r="AP32" s="92"/>
      <c r="AQ32" s="92"/>
      <c r="AR32" s="92"/>
      <c r="AS32" s="92"/>
      <c r="AT32" s="182"/>
      <c r="AU32" s="182"/>
      <c r="AV32" s="128"/>
      <c r="AW32" s="109"/>
      <c r="AX32" s="106">
        <f t="shared" si="8"/>
        <v>68</v>
      </c>
      <c r="AY32" s="260" t="s">
        <v>106</v>
      </c>
      <c r="AZ32" s="261"/>
      <c r="BA32" s="261"/>
      <c r="BB32" s="261"/>
      <c r="BC32" s="262"/>
      <c r="BD32" s="119">
        <v>68</v>
      </c>
      <c r="BE32" s="119"/>
      <c r="BF32" s="101"/>
    </row>
    <row r="33" spans="1:66" s="1" customFormat="1" ht="12" customHeight="1" x14ac:dyDescent="0.2">
      <c r="A33" s="140" t="s">
        <v>213</v>
      </c>
      <c r="B33" s="144" t="s">
        <v>157</v>
      </c>
      <c r="C33" s="89"/>
      <c r="D33" s="92"/>
      <c r="E33" s="92"/>
      <c r="F33" s="92"/>
      <c r="G33" s="92"/>
      <c r="H33" s="92"/>
      <c r="I33" s="92"/>
      <c r="J33" s="92"/>
      <c r="K33" s="92"/>
      <c r="L33" s="92"/>
      <c r="M33" s="145">
        <v>8</v>
      </c>
      <c r="N33" s="145">
        <v>10</v>
      </c>
      <c r="O33" s="145">
        <v>8</v>
      </c>
      <c r="P33" s="145">
        <v>10</v>
      </c>
      <c r="Q33" s="145">
        <v>8</v>
      </c>
      <c r="R33" s="145">
        <v>10</v>
      </c>
      <c r="S33" s="145">
        <v>6</v>
      </c>
      <c r="T33" s="182"/>
      <c r="U33" s="109">
        <f t="shared" si="7"/>
        <v>60</v>
      </c>
      <c r="V33" s="112"/>
      <c r="W33" s="189"/>
      <c r="X33" s="189"/>
      <c r="Y33" s="189"/>
      <c r="Z33" s="189"/>
      <c r="AA33" s="189"/>
      <c r="AB33" s="182"/>
      <c r="AC33" s="189"/>
      <c r="AD33" s="189"/>
      <c r="AE33" s="189"/>
      <c r="AF33" s="189"/>
      <c r="AG33" s="189"/>
      <c r="AH33" s="189"/>
      <c r="AI33" s="189"/>
      <c r="AJ33" s="189"/>
      <c r="AK33" s="189"/>
      <c r="AL33" s="189"/>
      <c r="AM33" s="92"/>
      <c r="AN33" s="92"/>
      <c r="AO33" s="92"/>
      <c r="AP33" s="92"/>
      <c r="AQ33" s="92"/>
      <c r="AR33" s="92"/>
      <c r="AS33" s="92"/>
      <c r="AT33" s="182"/>
      <c r="AU33" s="182"/>
      <c r="AV33" s="128"/>
      <c r="AW33" s="109"/>
      <c r="AX33" s="106">
        <f>U33+AW33</f>
        <v>60</v>
      </c>
      <c r="AY33" s="227" t="s">
        <v>213</v>
      </c>
      <c r="AZ33" s="228"/>
      <c r="BA33" s="228"/>
      <c r="BB33" s="228"/>
      <c r="BC33" s="229"/>
      <c r="BD33" s="119">
        <v>60</v>
      </c>
      <c r="BE33" s="119"/>
      <c r="BF33" s="101"/>
      <c r="BJ33" s="175"/>
      <c r="BK33" s="175"/>
      <c r="BL33" s="175"/>
      <c r="BM33" s="175"/>
      <c r="BN33" s="175"/>
    </row>
    <row r="34" spans="1:66" s="1" customFormat="1" ht="11.25" customHeight="1" x14ac:dyDescent="0.2">
      <c r="A34" s="91"/>
      <c r="B34" s="139"/>
      <c r="C34" s="89"/>
      <c r="D34" s="92"/>
      <c r="E34" s="92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92"/>
      <c r="Q34" s="92"/>
      <c r="R34" s="92"/>
      <c r="S34" s="182"/>
      <c r="T34" s="182"/>
      <c r="U34" s="109"/>
      <c r="V34" s="112"/>
      <c r="W34" s="189"/>
      <c r="X34" s="189"/>
      <c r="Y34" s="189"/>
      <c r="Z34" s="189"/>
      <c r="AA34" s="189"/>
      <c r="AB34" s="182"/>
      <c r="AC34" s="145">
        <v>2</v>
      </c>
      <c r="AD34" s="145">
        <v>2</v>
      </c>
      <c r="AE34" s="145">
        <v>2</v>
      </c>
      <c r="AF34" s="145">
        <v>2</v>
      </c>
      <c r="AG34" s="145">
        <v>2</v>
      </c>
      <c r="AH34" s="145">
        <v>2</v>
      </c>
      <c r="AI34" s="145">
        <v>2</v>
      </c>
      <c r="AJ34" s="145">
        <v>2</v>
      </c>
      <c r="AK34" s="145">
        <v>2</v>
      </c>
      <c r="AL34" s="145">
        <v>2</v>
      </c>
      <c r="AM34" s="145">
        <v>2</v>
      </c>
      <c r="AN34" s="145">
        <v>2</v>
      </c>
      <c r="AO34" s="145">
        <v>2</v>
      </c>
      <c r="AP34" s="145">
        <v>2</v>
      </c>
      <c r="AQ34" s="145">
        <v>2</v>
      </c>
      <c r="AR34" s="145">
        <v>2</v>
      </c>
      <c r="AS34" s="145">
        <v>2</v>
      </c>
      <c r="AT34" s="145">
        <v>2</v>
      </c>
      <c r="AU34" s="182"/>
      <c r="AV34" s="144" t="s">
        <v>157</v>
      </c>
      <c r="AW34" s="109">
        <f>SUM(W34:AU34)</f>
        <v>36</v>
      </c>
      <c r="AX34" s="106">
        <f>U34+AW34</f>
        <v>36</v>
      </c>
      <c r="AY34" s="233" t="s">
        <v>182</v>
      </c>
      <c r="AZ34" s="234"/>
      <c r="BA34" s="234"/>
      <c r="BB34" s="234"/>
      <c r="BC34" s="235"/>
      <c r="BD34" s="119">
        <v>36</v>
      </c>
      <c r="BE34" s="119"/>
      <c r="BF34" s="101"/>
      <c r="BI34" s="149"/>
      <c r="BJ34" s="175"/>
      <c r="BK34" s="175"/>
      <c r="BL34" s="175"/>
      <c r="BM34" s="175"/>
      <c r="BN34" s="175"/>
    </row>
    <row r="35" spans="1:66" s="1" customFormat="1" ht="11.25" customHeight="1" x14ac:dyDescent="0.2">
      <c r="A35" s="186" t="s">
        <v>222</v>
      </c>
      <c r="B35" s="144" t="s">
        <v>157</v>
      </c>
      <c r="C35" s="92"/>
      <c r="D35" s="145">
        <v>4</v>
      </c>
      <c r="E35" s="145">
        <v>4</v>
      </c>
      <c r="F35" s="145">
        <v>4</v>
      </c>
      <c r="G35" s="145">
        <v>4</v>
      </c>
      <c r="H35" s="145">
        <v>4</v>
      </c>
      <c r="I35" s="145">
        <v>4</v>
      </c>
      <c r="J35" s="145">
        <v>4</v>
      </c>
      <c r="K35" s="145">
        <v>4</v>
      </c>
      <c r="L35" s="145">
        <v>4</v>
      </c>
      <c r="M35" s="92"/>
      <c r="N35" s="92"/>
      <c r="O35" s="92"/>
      <c r="P35" s="92"/>
      <c r="Q35" s="92"/>
      <c r="R35" s="92"/>
      <c r="S35" s="182"/>
      <c r="T35" s="182"/>
      <c r="U35" s="109">
        <f t="shared" si="7"/>
        <v>36</v>
      </c>
      <c r="V35" s="112"/>
      <c r="W35" s="189"/>
      <c r="X35" s="189"/>
      <c r="Y35" s="189"/>
      <c r="Z35" s="189"/>
      <c r="AA35" s="189"/>
      <c r="AB35" s="182"/>
      <c r="AC35" s="189"/>
      <c r="AD35" s="189"/>
      <c r="AE35" s="189"/>
      <c r="AF35" s="189"/>
      <c r="AG35" s="189"/>
      <c r="AH35" s="189"/>
      <c r="AI35" s="189"/>
      <c r="AJ35" s="189"/>
      <c r="AK35" s="189"/>
      <c r="AL35" s="189"/>
      <c r="AM35" s="92"/>
      <c r="AN35" s="92"/>
      <c r="AO35" s="92"/>
      <c r="AP35" s="92"/>
      <c r="AQ35" s="92"/>
      <c r="AR35" s="92"/>
      <c r="AS35" s="92"/>
      <c r="AT35" s="182"/>
      <c r="AU35" s="182"/>
      <c r="AV35" s="128"/>
      <c r="AW35" s="109"/>
      <c r="AX35" s="106">
        <f>SUM(U35+AW35)</f>
        <v>36</v>
      </c>
      <c r="AY35" s="227" t="s">
        <v>222</v>
      </c>
      <c r="AZ35" s="228"/>
      <c r="BA35" s="228"/>
      <c r="BB35" s="228"/>
      <c r="BC35" s="229"/>
      <c r="BD35" s="119">
        <v>36</v>
      </c>
      <c r="BE35" s="119"/>
      <c r="BF35" s="101"/>
    </row>
    <row r="36" spans="1:66" s="1" customFormat="1" ht="11.25" customHeight="1" x14ac:dyDescent="0.2">
      <c r="A36" s="153" t="s">
        <v>255</v>
      </c>
      <c r="B36" s="139"/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151">
        <v>2</v>
      </c>
      <c r="N36" s="151">
        <v>2</v>
      </c>
      <c r="O36" s="151">
        <v>2</v>
      </c>
      <c r="P36" s="151">
        <v>2</v>
      </c>
      <c r="Q36" s="151">
        <v>2</v>
      </c>
      <c r="R36" s="151">
        <v>2</v>
      </c>
      <c r="S36" s="182"/>
      <c r="T36" s="182"/>
      <c r="U36" s="109">
        <f>SUM(D36:T36)</f>
        <v>12</v>
      </c>
      <c r="V36" s="112"/>
      <c r="W36" s="145">
        <v>4</v>
      </c>
      <c r="X36" s="145">
        <v>4</v>
      </c>
      <c r="Y36" s="145">
        <v>4</v>
      </c>
      <c r="Z36" s="145">
        <v>4</v>
      </c>
      <c r="AA36" s="145">
        <v>4</v>
      </c>
      <c r="AB36" s="145">
        <v>4</v>
      </c>
      <c r="AC36" s="189"/>
      <c r="AD36" s="189"/>
      <c r="AE36" s="189"/>
      <c r="AF36" s="189"/>
      <c r="AG36" s="189"/>
      <c r="AH36" s="189"/>
      <c r="AI36" s="189"/>
      <c r="AJ36" s="189"/>
      <c r="AK36" s="189"/>
      <c r="AL36" s="189"/>
      <c r="AM36" s="92"/>
      <c r="AN36" s="92"/>
      <c r="AO36" s="92"/>
      <c r="AP36" s="92"/>
      <c r="AQ36" s="92"/>
      <c r="AR36" s="92"/>
      <c r="AS36" s="92"/>
      <c r="AT36" s="182"/>
      <c r="AU36" s="182"/>
      <c r="AV36" s="144" t="s">
        <v>157</v>
      </c>
      <c r="AW36" s="109">
        <f>SUM(W36:AU36)</f>
        <v>24</v>
      </c>
      <c r="AX36" s="106">
        <f>U36+AW36</f>
        <v>36</v>
      </c>
      <c r="AY36" s="269" t="s">
        <v>255</v>
      </c>
      <c r="AZ36" s="270"/>
      <c r="BA36" s="270"/>
      <c r="BB36" s="270"/>
      <c r="BC36" s="271"/>
      <c r="BD36" s="119">
        <v>36</v>
      </c>
      <c r="BE36" s="119"/>
      <c r="BF36" s="101"/>
    </row>
    <row r="37" spans="1:66" s="1" customFormat="1" ht="12" customHeight="1" x14ac:dyDescent="0.2">
      <c r="A37" s="91"/>
      <c r="B37" s="131"/>
      <c r="C37" s="92"/>
      <c r="D37" s="92"/>
      <c r="E37" s="92"/>
      <c r="F37" s="92"/>
      <c r="G37" s="92"/>
      <c r="H37" s="92"/>
      <c r="I37" s="92"/>
      <c r="J37" s="92"/>
      <c r="K37" s="92"/>
      <c r="L37" s="92"/>
      <c r="M37" s="92"/>
      <c r="N37" s="92"/>
      <c r="O37" s="92"/>
      <c r="P37" s="92"/>
      <c r="Q37" s="92"/>
      <c r="R37" s="92"/>
      <c r="S37" s="182"/>
      <c r="T37" s="182"/>
      <c r="U37" s="109"/>
      <c r="V37" s="112"/>
      <c r="W37" s="189"/>
      <c r="X37" s="189"/>
      <c r="Y37" s="189"/>
      <c r="Z37" s="189"/>
      <c r="AA37" s="189"/>
      <c r="AB37" s="182"/>
      <c r="AC37" s="189"/>
      <c r="AD37" s="189"/>
      <c r="AE37" s="189"/>
      <c r="AF37" s="189"/>
      <c r="AG37" s="189"/>
      <c r="AH37" s="189"/>
      <c r="AI37" s="189"/>
      <c r="AJ37" s="189"/>
      <c r="AK37" s="189"/>
      <c r="AL37" s="189"/>
      <c r="AM37" s="145">
        <v>4</v>
      </c>
      <c r="AN37" s="145">
        <v>6</v>
      </c>
      <c r="AO37" s="145">
        <v>4</v>
      </c>
      <c r="AP37" s="145">
        <v>6</v>
      </c>
      <c r="AQ37" s="145">
        <v>4</v>
      </c>
      <c r="AR37" s="145">
        <v>6</v>
      </c>
      <c r="AS37" s="145">
        <v>4</v>
      </c>
      <c r="AT37" s="145">
        <v>2</v>
      </c>
      <c r="AU37" s="182"/>
      <c r="AV37" s="144" t="s">
        <v>157</v>
      </c>
      <c r="AW37" s="109">
        <f t="shared" ref="AW37:AW40" si="9">SUM(W37:AU37)</f>
        <v>36</v>
      </c>
      <c r="AX37" s="106">
        <f>U37+AW37</f>
        <v>36</v>
      </c>
      <c r="AY37" s="269" t="s">
        <v>256</v>
      </c>
      <c r="AZ37" s="270"/>
      <c r="BA37" s="270"/>
      <c r="BB37" s="270"/>
      <c r="BC37" s="271"/>
      <c r="BD37" s="119">
        <v>36</v>
      </c>
      <c r="BE37" s="119"/>
      <c r="BF37" s="101"/>
    </row>
    <row r="38" spans="1:66" s="1" customFormat="1" ht="12" customHeight="1" x14ac:dyDescent="0.2">
      <c r="A38" s="91"/>
      <c r="B38" s="131"/>
      <c r="C38" s="92"/>
      <c r="D38" s="92"/>
      <c r="E38" s="92"/>
      <c r="F38" s="92"/>
      <c r="G38" s="92"/>
      <c r="H38" s="92"/>
      <c r="I38" s="92"/>
      <c r="J38" s="92"/>
      <c r="K38" s="92"/>
      <c r="L38" s="92"/>
      <c r="M38" s="92"/>
      <c r="N38" s="92"/>
      <c r="O38" s="92"/>
      <c r="P38" s="92"/>
      <c r="Q38" s="92"/>
      <c r="R38" s="92"/>
      <c r="S38" s="182"/>
      <c r="T38" s="182"/>
      <c r="U38" s="109"/>
      <c r="V38" s="112"/>
      <c r="W38" s="189"/>
      <c r="X38" s="189"/>
      <c r="Y38" s="189"/>
      <c r="Z38" s="189"/>
      <c r="AA38" s="189"/>
      <c r="AB38" s="182"/>
      <c r="AC38" s="189"/>
      <c r="AD38" s="189"/>
      <c r="AE38" s="189"/>
      <c r="AF38" s="189"/>
      <c r="AG38" s="189"/>
      <c r="AH38" s="189"/>
      <c r="AI38" s="189"/>
      <c r="AJ38" s="189"/>
      <c r="AK38" s="189"/>
      <c r="AL38" s="189"/>
      <c r="AM38" s="145">
        <v>4</v>
      </c>
      <c r="AN38" s="145">
        <v>4</v>
      </c>
      <c r="AO38" s="145">
        <v>4</v>
      </c>
      <c r="AP38" s="145">
        <v>4</v>
      </c>
      <c r="AQ38" s="145">
        <v>4</v>
      </c>
      <c r="AR38" s="145">
        <v>4</v>
      </c>
      <c r="AS38" s="145">
        <v>4</v>
      </c>
      <c r="AT38" s="145">
        <v>4</v>
      </c>
      <c r="AU38" s="145">
        <v>4</v>
      </c>
      <c r="AV38" s="144" t="s">
        <v>157</v>
      </c>
      <c r="AW38" s="109">
        <f t="shared" si="9"/>
        <v>36</v>
      </c>
      <c r="AX38" s="106">
        <f>U38+AW38</f>
        <v>36</v>
      </c>
      <c r="AY38" s="233" t="s">
        <v>238</v>
      </c>
      <c r="AZ38" s="234"/>
      <c r="BA38" s="234"/>
      <c r="BB38" s="234"/>
      <c r="BC38" s="235"/>
      <c r="BD38" s="119">
        <v>36</v>
      </c>
      <c r="BE38" s="119"/>
      <c r="BF38" s="101"/>
      <c r="BJ38" s="175"/>
      <c r="BK38" s="175"/>
      <c r="BL38" s="175"/>
      <c r="BM38" s="175"/>
      <c r="BN38" s="175"/>
    </row>
    <row r="39" spans="1:66" s="1" customFormat="1" ht="12" customHeight="1" x14ac:dyDescent="0.2">
      <c r="A39" s="91"/>
      <c r="B39" s="131"/>
      <c r="C39" s="92"/>
      <c r="D39" s="92"/>
      <c r="E39" s="92"/>
      <c r="F39" s="92"/>
      <c r="G39" s="92"/>
      <c r="H39" s="92"/>
      <c r="I39" s="92"/>
      <c r="J39" s="92"/>
      <c r="K39" s="92"/>
      <c r="L39" s="92"/>
      <c r="M39" s="92"/>
      <c r="N39" s="92"/>
      <c r="O39" s="92"/>
      <c r="P39" s="92"/>
      <c r="Q39" s="92"/>
      <c r="R39" s="92"/>
      <c r="S39" s="182"/>
      <c r="T39" s="182"/>
      <c r="U39" s="109"/>
      <c r="V39" s="112"/>
      <c r="W39" s="189"/>
      <c r="X39" s="189"/>
      <c r="Y39" s="189"/>
      <c r="Z39" s="189"/>
      <c r="AA39" s="189"/>
      <c r="AB39" s="182"/>
      <c r="AC39" s="189"/>
      <c r="AD39" s="189"/>
      <c r="AE39" s="189"/>
      <c r="AF39" s="189"/>
      <c r="AG39" s="189"/>
      <c r="AH39" s="189"/>
      <c r="AI39" s="189"/>
      <c r="AJ39" s="189"/>
      <c r="AK39" s="189"/>
      <c r="AL39" s="189"/>
      <c r="AM39" s="151">
        <v>6</v>
      </c>
      <c r="AN39" s="151">
        <v>6</v>
      </c>
      <c r="AO39" s="151">
        <v>6</v>
      </c>
      <c r="AP39" s="151">
        <v>6</v>
      </c>
      <c r="AQ39" s="151">
        <v>6</v>
      </c>
      <c r="AR39" s="151">
        <v>6</v>
      </c>
      <c r="AS39" s="151">
        <v>6</v>
      </c>
      <c r="AT39" s="151">
        <v>6</v>
      </c>
      <c r="AU39" s="182"/>
      <c r="AV39" s="150" t="s">
        <v>212</v>
      </c>
      <c r="AW39" s="109">
        <f t="shared" si="9"/>
        <v>48</v>
      </c>
      <c r="AX39" s="106">
        <f>U39+AW39</f>
        <v>48</v>
      </c>
      <c r="AY39" s="263" t="s">
        <v>242</v>
      </c>
      <c r="AZ39" s="264"/>
      <c r="BA39" s="264"/>
      <c r="BB39" s="264"/>
      <c r="BC39" s="265"/>
      <c r="BD39" s="119">
        <v>48</v>
      </c>
      <c r="BE39" s="119"/>
      <c r="BF39" s="101"/>
      <c r="BJ39" s="175"/>
      <c r="BK39" s="175"/>
      <c r="BL39" s="175"/>
      <c r="BM39" s="175"/>
      <c r="BN39" s="175"/>
    </row>
    <row r="40" spans="1:66" s="1" customFormat="1" ht="11.25" customHeight="1" x14ac:dyDescent="0.2">
      <c r="A40" s="91"/>
      <c r="B40" s="131"/>
      <c r="C40" s="92"/>
      <c r="D40" s="89"/>
      <c r="E40" s="89"/>
      <c r="F40" s="89"/>
      <c r="G40" s="89"/>
      <c r="H40" s="92"/>
      <c r="I40" s="92"/>
      <c r="J40" s="92"/>
      <c r="K40" s="92"/>
      <c r="L40" s="92"/>
      <c r="M40" s="92"/>
      <c r="N40" s="92"/>
      <c r="O40" s="92"/>
      <c r="P40" s="92"/>
      <c r="Q40" s="92"/>
      <c r="R40" s="92"/>
      <c r="S40" s="182"/>
      <c r="T40" s="182"/>
      <c r="U40" s="109"/>
      <c r="V40" s="112"/>
      <c r="W40" s="189"/>
      <c r="X40" s="189"/>
      <c r="Y40" s="189"/>
      <c r="Z40" s="189"/>
      <c r="AA40" s="189"/>
      <c r="AB40" s="182"/>
      <c r="AC40" s="182">
        <v>6</v>
      </c>
      <c r="AD40" s="182">
        <v>6</v>
      </c>
      <c r="AE40" s="182">
        <v>6</v>
      </c>
      <c r="AF40" s="182">
        <v>6</v>
      </c>
      <c r="AG40" s="182">
        <v>6</v>
      </c>
      <c r="AH40" s="182">
        <v>6</v>
      </c>
      <c r="AI40" s="182">
        <v>6</v>
      </c>
      <c r="AJ40" s="182">
        <v>6</v>
      </c>
      <c r="AK40" s="182">
        <v>6</v>
      </c>
      <c r="AL40" s="182">
        <v>6</v>
      </c>
      <c r="AM40" s="182">
        <v>8</v>
      </c>
      <c r="AN40" s="182">
        <v>8</v>
      </c>
      <c r="AO40" s="182">
        <v>8</v>
      </c>
      <c r="AP40" s="182">
        <v>8</v>
      </c>
      <c r="AQ40" s="182">
        <v>8</v>
      </c>
      <c r="AR40" s="182">
        <v>8</v>
      </c>
      <c r="AS40" s="182">
        <v>8</v>
      </c>
      <c r="AT40" s="182">
        <v>8</v>
      </c>
      <c r="AU40" s="182">
        <v>8</v>
      </c>
      <c r="AV40" s="184" t="s">
        <v>159</v>
      </c>
      <c r="AW40" s="109">
        <f t="shared" si="9"/>
        <v>132</v>
      </c>
      <c r="AX40" s="106">
        <f t="shared" si="8"/>
        <v>132</v>
      </c>
      <c r="AY40" s="209" t="s">
        <v>232</v>
      </c>
      <c r="AZ40" s="210"/>
      <c r="BA40" s="210"/>
      <c r="BB40" s="210"/>
      <c r="BC40" s="211"/>
      <c r="BD40" s="119">
        <v>132</v>
      </c>
      <c r="BE40" s="119"/>
      <c r="BF40" s="101"/>
      <c r="BG40" s="98"/>
      <c r="BH40" s="98"/>
      <c r="BI40" s="10"/>
    </row>
    <row r="41" spans="1:66" s="1" customFormat="1" ht="11.25" customHeight="1" x14ac:dyDescent="0.2">
      <c r="A41" s="185"/>
      <c r="B41" s="131"/>
      <c r="C41" s="92"/>
      <c r="D41" s="92"/>
      <c r="E41" s="92"/>
      <c r="F41" s="92"/>
      <c r="G41" s="92"/>
      <c r="H41" s="92"/>
      <c r="I41" s="92"/>
      <c r="J41" s="92"/>
      <c r="K41" s="92"/>
      <c r="L41" s="92"/>
      <c r="M41" s="92"/>
      <c r="N41" s="92"/>
      <c r="O41" s="92"/>
      <c r="P41" s="92"/>
      <c r="Q41" s="92"/>
      <c r="R41" s="92"/>
      <c r="S41" s="182"/>
      <c r="T41" s="182"/>
      <c r="U41" s="109"/>
      <c r="V41" s="112"/>
      <c r="W41" s="182">
        <v>18</v>
      </c>
      <c r="X41" s="182">
        <v>18</v>
      </c>
      <c r="Y41" s="182">
        <v>18</v>
      </c>
      <c r="Z41" s="182">
        <v>18</v>
      </c>
      <c r="AA41" s="182">
        <v>18</v>
      </c>
      <c r="AB41" s="182">
        <v>14</v>
      </c>
      <c r="AC41" s="182">
        <v>6</v>
      </c>
      <c r="AD41" s="182">
        <v>6</v>
      </c>
      <c r="AE41" s="182">
        <v>6</v>
      </c>
      <c r="AF41" s="182">
        <v>6</v>
      </c>
      <c r="AG41" s="182">
        <v>6</v>
      </c>
      <c r="AH41" s="182">
        <v>6</v>
      </c>
      <c r="AI41" s="182">
        <v>6</v>
      </c>
      <c r="AJ41" s="182">
        <v>6</v>
      </c>
      <c r="AK41" s="182">
        <v>6</v>
      </c>
      <c r="AL41" s="182">
        <v>6</v>
      </c>
      <c r="AM41" s="182">
        <v>6</v>
      </c>
      <c r="AN41" s="182">
        <v>6</v>
      </c>
      <c r="AO41" s="182">
        <v>6</v>
      </c>
      <c r="AP41" s="182">
        <v>6</v>
      </c>
      <c r="AQ41" s="182">
        <v>6</v>
      </c>
      <c r="AR41" s="182">
        <v>6</v>
      </c>
      <c r="AS41" s="182">
        <v>6</v>
      </c>
      <c r="AT41" s="182">
        <v>6</v>
      </c>
      <c r="AU41" s="182"/>
      <c r="AV41" s="184" t="s">
        <v>159</v>
      </c>
      <c r="AW41" s="109">
        <f>SUM(W41:AU41)</f>
        <v>212</v>
      </c>
      <c r="AX41" s="106">
        <f t="shared" si="8"/>
        <v>212</v>
      </c>
      <c r="AY41" s="209" t="s">
        <v>239</v>
      </c>
      <c r="AZ41" s="210"/>
      <c r="BA41" s="210"/>
      <c r="BB41" s="210"/>
      <c r="BC41" s="211"/>
      <c r="BD41" s="119">
        <v>212</v>
      </c>
      <c r="BE41" s="119"/>
      <c r="BF41" s="101"/>
      <c r="BG41" s="98"/>
      <c r="BH41" s="98"/>
    </row>
    <row r="42" spans="1:66" s="1" customFormat="1" ht="12" x14ac:dyDescent="0.2">
      <c r="A42" s="91"/>
      <c r="B42" s="131"/>
      <c r="C42" s="92"/>
      <c r="D42" s="89"/>
      <c r="E42" s="89"/>
      <c r="F42" s="89"/>
      <c r="G42" s="89"/>
      <c r="H42" s="92"/>
      <c r="I42" s="92"/>
      <c r="J42" s="92"/>
      <c r="K42" s="92"/>
      <c r="L42" s="92"/>
      <c r="M42" s="92"/>
      <c r="N42" s="92"/>
      <c r="O42" s="92"/>
      <c r="P42" s="92"/>
      <c r="Q42" s="92"/>
      <c r="R42" s="92"/>
      <c r="S42" s="182"/>
      <c r="T42" s="182"/>
      <c r="U42" s="109"/>
      <c r="V42" s="112"/>
      <c r="W42" s="189">
        <v>12</v>
      </c>
      <c r="X42" s="189">
        <v>12</v>
      </c>
      <c r="Y42" s="189">
        <v>12</v>
      </c>
      <c r="Z42" s="189">
        <v>12</v>
      </c>
      <c r="AA42" s="189">
        <v>12</v>
      </c>
      <c r="AB42" s="189">
        <v>12</v>
      </c>
      <c r="AC42" s="189">
        <v>18</v>
      </c>
      <c r="AD42" s="189">
        <v>18</v>
      </c>
      <c r="AE42" s="189">
        <v>18</v>
      </c>
      <c r="AF42" s="189">
        <v>18</v>
      </c>
      <c r="AG42" s="189">
        <v>18</v>
      </c>
      <c r="AH42" s="189">
        <v>18</v>
      </c>
      <c r="AI42" s="189">
        <v>18</v>
      </c>
      <c r="AJ42" s="189">
        <v>18</v>
      </c>
      <c r="AK42" s="189">
        <v>18</v>
      </c>
      <c r="AL42" s="189">
        <v>18</v>
      </c>
      <c r="AM42" s="92"/>
      <c r="AN42" s="92"/>
      <c r="AO42" s="92"/>
      <c r="AP42" s="92"/>
      <c r="AQ42" s="92"/>
      <c r="AR42" s="92"/>
      <c r="AS42" s="92"/>
      <c r="AT42" s="182"/>
      <c r="AU42" s="182"/>
      <c r="AV42" s="150" t="s">
        <v>212</v>
      </c>
      <c r="AW42" s="109">
        <f>SUM(W42:AV42)</f>
        <v>252</v>
      </c>
      <c r="AX42" s="106">
        <f t="shared" si="8"/>
        <v>252</v>
      </c>
      <c r="AY42" s="251" t="s">
        <v>237</v>
      </c>
      <c r="AZ42" s="252"/>
      <c r="BA42" s="252"/>
      <c r="BB42" s="252"/>
      <c r="BC42" s="253"/>
      <c r="BD42" s="119">
        <v>252</v>
      </c>
      <c r="BE42" s="119"/>
      <c r="BF42" s="101"/>
    </row>
    <row r="43" spans="1:66" s="1" customFormat="1" ht="12" customHeight="1" x14ac:dyDescent="0.2">
      <c r="A43" s="133" t="s">
        <v>164</v>
      </c>
      <c r="B43" s="131"/>
      <c r="C43" s="92"/>
      <c r="D43" s="89"/>
      <c r="E43" s="89"/>
      <c r="F43" s="89"/>
      <c r="G43" s="89"/>
      <c r="H43" s="92"/>
      <c r="I43" s="92"/>
      <c r="J43" s="92"/>
      <c r="K43" s="92"/>
      <c r="L43" s="141"/>
      <c r="M43" s="92"/>
      <c r="N43" s="92"/>
      <c r="O43" s="92"/>
      <c r="P43" s="92"/>
      <c r="Q43" s="92"/>
      <c r="R43" s="141"/>
      <c r="S43" s="133">
        <v>6</v>
      </c>
      <c r="T43" s="133">
        <v>30</v>
      </c>
      <c r="U43" s="109">
        <f>SUM(D43:T43)</f>
        <v>36</v>
      </c>
      <c r="V43" s="112"/>
      <c r="W43" s="189"/>
      <c r="X43" s="189"/>
      <c r="Y43" s="189"/>
      <c r="Z43" s="189"/>
      <c r="AA43" s="189"/>
      <c r="AB43" s="133">
        <v>6</v>
      </c>
      <c r="AC43" s="189"/>
      <c r="AD43" s="189"/>
      <c r="AE43" s="189"/>
      <c r="AF43" s="189"/>
      <c r="AG43" s="189"/>
      <c r="AH43" s="189"/>
      <c r="AI43" s="189"/>
      <c r="AJ43" s="189"/>
      <c r="AK43" s="189"/>
      <c r="AL43" s="189"/>
      <c r="AM43" s="92"/>
      <c r="AN43" s="92"/>
      <c r="AO43" s="92"/>
      <c r="AP43" s="92"/>
      <c r="AQ43" s="92"/>
      <c r="AR43" s="92"/>
      <c r="AS43" s="92"/>
      <c r="AT43" s="133">
        <v>6</v>
      </c>
      <c r="AU43" s="133">
        <v>6</v>
      </c>
      <c r="AV43" s="113"/>
      <c r="AW43" s="109">
        <f>SUM(W43:AV43)</f>
        <v>18</v>
      </c>
      <c r="AX43" s="106">
        <f>U43+AW43</f>
        <v>54</v>
      </c>
      <c r="AY43" s="212" t="s">
        <v>164</v>
      </c>
      <c r="AZ43" s="213"/>
      <c r="BA43" s="213"/>
      <c r="BB43" s="213"/>
      <c r="BC43" s="214"/>
      <c r="BD43" s="119">
        <v>54</v>
      </c>
      <c r="BE43" s="119"/>
      <c r="BF43" s="101"/>
    </row>
    <row r="44" spans="1:66" s="1" customFormat="1" ht="12" x14ac:dyDescent="0.2">
      <c r="A44" s="2"/>
      <c r="B44" s="127"/>
      <c r="C44" s="93">
        <f t="shared" ref="C44:T44" si="10">SUM(C25:C43)</f>
        <v>0</v>
      </c>
      <c r="D44" s="93">
        <f t="shared" si="10"/>
        <v>36</v>
      </c>
      <c r="E44" s="93">
        <f t="shared" si="10"/>
        <v>36</v>
      </c>
      <c r="F44" s="93">
        <f t="shared" si="10"/>
        <v>36</v>
      </c>
      <c r="G44" s="93">
        <f t="shared" si="10"/>
        <v>36</v>
      </c>
      <c r="H44" s="93">
        <f t="shared" si="10"/>
        <v>36</v>
      </c>
      <c r="I44" s="93">
        <f t="shared" si="10"/>
        <v>36</v>
      </c>
      <c r="J44" s="93">
        <f t="shared" si="10"/>
        <v>36</v>
      </c>
      <c r="K44" s="93">
        <f t="shared" si="10"/>
        <v>36</v>
      </c>
      <c r="L44" s="93">
        <f t="shared" si="10"/>
        <v>36</v>
      </c>
      <c r="M44" s="93">
        <f t="shared" si="10"/>
        <v>36</v>
      </c>
      <c r="N44" s="93">
        <f t="shared" si="10"/>
        <v>36</v>
      </c>
      <c r="O44" s="93">
        <f t="shared" si="10"/>
        <v>36</v>
      </c>
      <c r="P44" s="93">
        <f t="shared" si="10"/>
        <v>36</v>
      </c>
      <c r="Q44" s="93">
        <f t="shared" si="10"/>
        <v>36</v>
      </c>
      <c r="R44" s="93">
        <f t="shared" si="10"/>
        <v>36</v>
      </c>
      <c r="S44" s="93">
        <f t="shared" si="10"/>
        <v>36</v>
      </c>
      <c r="T44" s="93">
        <f t="shared" si="10"/>
        <v>36</v>
      </c>
      <c r="U44" s="109">
        <f>SUM(U25:U43)</f>
        <v>612</v>
      </c>
      <c r="V44" s="112"/>
      <c r="W44" s="93">
        <f t="shared" ref="W44:AV44" si="11">SUM(W25:W43)</f>
        <v>36</v>
      </c>
      <c r="X44" s="93">
        <f t="shared" si="11"/>
        <v>36</v>
      </c>
      <c r="Y44" s="93">
        <f t="shared" si="11"/>
        <v>36</v>
      </c>
      <c r="Z44" s="93">
        <f t="shared" si="11"/>
        <v>36</v>
      </c>
      <c r="AA44" s="93">
        <f t="shared" si="11"/>
        <v>36</v>
      </c>
      <c r="AB44" s="93">
        <f t="shared" si="11"/>
        <v>36</v>
      </c>
      <c r="AC44" s="93">
        <f t="shared" si="11"/>
        <v>36</v>
      </c>
      <c r="AD44" s="93">
        <f t="shared" si="11"/>
        <v>36</v>
      </c>
      <c r="AE44" s="93">
        <f t="shared" si="11"/>
        <v>36</v>
      </c>
      <c r="AF44" s="93">
        <f t="shared" si="11"/>
        <v>36</v>
      </c>
      <c r="AG44" s="93">
        <f t="shared" si="11"/>
        <v>36</v>
      </c>
      <c r="AH44" s="93">
        <f t="shared" si="11"/>
        <v>36</v>
      </c>
      <c r="AI44" s="93">
        <f t="shared" si="11"/>
        <v>36</v>
      </c>
      <c r="AJ44" s="93">
        <f t="shared" si="11"/>
        <v>36</v>
      </c>
      <c r="AK44" s="93">
        <f t="shared" si="11"/>
        <v>36</v>
      </c>
      <c r="AL44" s="93">
        <f t="shared" si="11"/>
        <v>36</v>
      </c>
      <c r="AM44" s="93">
        <f t="shared" si="11"/>
        <v>36</v>
      </c>
      <c r="AN44" s="93">
        <f t="shared" si="11"/>
        <v>36</v>
      </c>
      <c r="AO44" s="93">
        <f t="shared" si="11"/>
        <v>36</v>
      </c>
      <c r="AP44" s="93">
        <f t="shared" si="11"/>
        <v>36</v>
      </c>
      <c r="AQ44" s="93">
        <f t="shared" si="11"/>
        <v>36</v>
      </c>
      <c r="AR44" s="93">
        <f t="shared" si="11"/>
        <v>36</v>
      </c>
      <c r="AS44" s="93">
        <f t="shared" si="11"/>
        <v>36</v>
      </c>
      <c r="AT44" s="93">
        <f t="shared" si="11"/>
        <v>36</v>
      </c>
      <c r="AU44" s="93">
        <f t="shared" si="11"/>
        <v>18</v>
      </c>
      <c r="AV44" s="93">
        <f t="shared" si="11"/>
        <v>0</v>
      </c>
      <c r="AW44" s="109">
        <f>SUM(AW25:AW43)</f>
        <v>882</v>
      </c>
      <c r="AX44" s="173">
        <f>SUM(AX25:AX43)</f>
        <v>1494</v>
      </c>
      <c r="AY44" s="101"/>
      <c r="AZ44" s="101"/>
      <c r="BA44" s="101"/>
      <c r="BB44" s="101"/>
      <c r="BC44" s="101"/>
      <c r="BD44" s="101"/>
      <c r="BE44" s="101"/>
      <c r="BF44" s="101"/>
    </row>
    <row r="45" spans="1:66" s="90" customFormat="1" ht="9" customHeight="1" x14ac:dyDescent="0.2">
      <c r="D45" s="90">
        <f>36-D44</f>
        <v>0</v>
      </c>
      <c r="E45" s="90">
        <f t="shared" ref="E45:T45" si="12">36-E44</f>
        <v>0</v>
      </c>
      <c r="F45" s="90">
        <f t="shared" si="12"/>
        <v>0</v>
      </c>
      <c r="G45" s="90">
        <f t="shared" si="12"/>
        <v>0</v>
      </c>
      <c r="H45" s="90">
        <f t="shared" si="12"/>
        <v>0</v>
      </c>
      <c r="I45" s="90">
        <f t="shared" si="12"/>
        <v>0</v>
      </c>
      <c r="J45" s="90">
        <f t="shared" si="12"/>
        <v>0</v>
      </c>
      <c r="K45" s="90">
        <f t="shared" si="12"/>
        <v>0</v>
      </c>
      <c r="L45" s="90">
        <f t="shared" si="12"/>
        <v>0</v>
      </c>
      <c r="M45" s="90">
        <f t="shared" si="12"/>
        <v>0</v>
      </c>
      <c r="N45" s="90">
        <f t="shared" si="12"/>
        <v>0</v>
      </c>
      <c r="O45" s="90">
        <f t="shared" si="12"/>
        <v>0</v>
      </c>
      <c r="P45" s="90">
        <f t="shared" si="12"/>
        <v>0</v>
      </c>
      <c r="Q45" s="90">
        <f t="shared" si="12"/>
        <v>0</v>
      </c>
      <c r="R45" s="90">
        <f t="shared" si="12"/>
        <v>0</v>
      </c>
      <c r="S45" s="90">
        <f t="shared" si="12"/>
        <v>0</v>
      </c>
      <c r="T45" s="90">
        <f t="shared" si="12"/>
        <v>0</v>
      </c>
      <c r="U45" s="109"/>
      <c r="W45" s="90">
        <f>36-W44</f>
        <v>0</v>
      </c>
      <c r="X45" s="90">
        <f>36-X44</f>
        <v>0</v>
      </c>
      <c r="Y45" s="90">
        <f t="shared" ref="Y45:AU45" si="13">36-Y44</f>
        <v>0</v>
      </c>
      <c r="Z45" s="90">
        <f t="shared" si="13"/>
        <v>0</v>
      </c>
      <c r="AA45" s="90">
        <f t="shared" si="13"/>
        <v>0</v>
      </c>
      <c r="AB45" s="90">
        <f t="shared" si="13"/>
        <v>0</v>
      </c>
      <c r="AC45" s="90">
        <f t="shared" si="13"/>
        <v>0</v>
      </c>
      <c r="AD45" s="90">
        <f t="shared" si="13"/>
        <v>0</v>
      </c>
      <c r="AE45" s="90">
        <f t="shared" si="13"/>
        <v>0</v>
      </c>
      <c r="AF45" s="90">
        <f t="shared" si="13"/>
        <v>0</v>
      </c>
      <c r="AG45" s="90">
        <f t="shared" si="13"/>
        <v>0</v>
      </c>
      <c r="AH45" s="90">
        <f t="shared" si="13"/>
        <v>0</v>
      </c>
      <c r="AI45" s="90">
        <f t="shared" si="13"/>
        <v>0</v>
      </c>
      <c r="AJ45" s="90">
        <f t="shared" si="13"/>
        <v>0</v>
      </c>
      <c r="AK45" s="90">
        <f t="shared" si="13"/>
        <v>0</v>
      </c>
      <c r="AL45" s="90">
        <f t="shared" si="13"/>
        <v>0</v>
      </c>
      <c r="AM45" s="90">
        <f t="shared" si="13"/>
        <v>0</v>
      </c>
      <c r="AN45" s="90">
        <f t="shared" si="13"/>
        <v>0</v>
      </c>
      <c r="AO45" s="90">
        <f t="shared" si="13"/>
        <v>0</v>
      </c>
      <c r="AP45" s="90">
        <f t="shared" si="13"/>
        <v>0</v>
      </c>
      <c r="AQ45" s="90">
        <f t="shared" si="13"/>
        <v>0</v>
      </c>
      <c r="AR45" s="90">
        <f t="shared" si="13"/>
        <v>0</v>
      </c>
      <c r="AS45" s="90">
        <f t="shared" si="13"/>
        <v>0</v>
      </c>
      <c r="AT45" s="90">
        <f t="shared" si="13"/>
        <v>0</v>
      </c>
      <c r="AU45" s="90">
        <f t="shared" si="13"/>
        <v>18</v>
      </c>
      <c r="AW45" s="110">
        <f>SUM(X45:AV45)</f>
        <v>18</v>
      </c>
      <c r="AX45" s="107"/>
      <c r="AY45" s="120"/>
      <c r="AZ45" s="120"/>
      <c r="BA45" s="120"/>
      <c r="BB45" s="120"/>
      <c r="BC45" s="120"/>
      <c r="BD45" s="120"/>
      <c r="BE45" s="120"/>
      <c r="BF45" s="120"/>
    </row>
    <row r="46" spans="1:66" ht="4.5" customHeight="1" x14ac:dyDescent="0.2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22"/>
      <c r="BD46" s="121"/>
      <c r="BE46" s="121"/>
      <c r="BF46" s="121"/>
    </row>
    <row r="47" spans="1:66" ht="10.5" customHeight="1" x14ac:dyDescent="0.25">
      <c r="A47" s="103" t="s">
        <v>80</v>
      </c>
      <c r="B47" s="2"/>
      <c r="C47" s="2" t="s">
        <v>28</v>
      </c>
      <c r="D47" s="2"/>
      <c r="E47" s="2"/>
      <c r="F47" s="2"/>
      <c r="G47" s="2" t="s">
        <v>16</v>
      </c>
      <c r="H47" s="2"/>
      <c r="I47" s="2"/>
      <c r="J47" s="2"/>
      <c r="K47" s="2"/>
      <c r="L47" s="2" t="s">
        <v>29</v>
      </c>
      <c r="M47" s="2"/>
      <c r="N47" s="2"/>
      <c r="O47" s="2"/>
      <c r="P47" s="2"/>
      <c r="Q47" s="2" t="s">
        <v>30</v>
      </c>
      <c r="R47" s="2"/>
      <c r="S47" s="2"/>
      <c r="T47" s="2"/>
      <c r="U47" s="109"/>
      <c r="V47" s="2"/>
      <c r="W47" s="2" t="s">
        <v>43</v>
      </c>
      <c r="X47" s="2"/>
      <c r="Y47" s="2"/>
      <c r="Z47" s="2" t="s">
        <v>44</v>
      </c>
      <c r="AA47" s="2"/>
      <c r="AB47" s="2"/>
      <c r="AC47" s="2"/>
      <c r="AD47" s="2" t="s">
        <v>45</v>
      </c>
      <c r="AE47" s="2"/>
      <c r="AF47" s="2"/>
      <c r="AG47" s="2"/>
      <c r="AH47" s="2"/>
      <c r="AI47" s="2" t="s">
        <v>47</v>
      </c>
      <c r="AJ47" s="2"/>
      <c r="AK47" s="2"/>
      <c r="AL47" s="2"/>
      <c r="AM47" s="2" t="s">
        <v>51</v>
      </c>
      <c r="AN47" s="2"/>
      <c r="AO47" s="2"/>
      <c r="AP47" s="2"/>
      <c r="AQ47" s="2" t="s">
        <v>57</v>
      </c>
      <c r="AR47" s="2"/>
      <c r="AS47" s="2"/>
      <c r="AT47" s="2"/>
      <c r="AU47" s="2"/>
      <c r="AV47" s="2"/>
      <c r="AW47" s="109"/>
      <c r="AX47" s="173"/>
      <c r="AY47" s="101"/>
      <c r="AZ47" s="101"/>
      <c r="BA47" s="101"/>
      <c r="BB47" s="101"/>
      <c r="BC47" s="101"/>
      <c r="BD47" s="101"/>
      <c r="BE47" s="101"/>
      <c r="BF47" s="101"/>
    </row>
    <row r="48" spans="1:66" ht="19.5" customHeight="1" x14ac:dyDescent="0.25">
      <c r="A48" s="5"/>
      <c r="B48" s="113" t="s">
        <v>156</v>
      </c>
      <c r="C48" s="142"/>
      <c r="D48" s="125" t="s">
        <v>183</v>
      </c>
      <c r="E48" s="125" t="s">
        <v>184</v>
      </c>
      <c r="F48" s="125" t="s">
        <v>185</v>
      </c>
      <c r="G48" s="125" t="s">
        <v>186</v>
      </c>
      <c r="H48" s="125" t="s">
        <v>187</v>
      </c>
      <c r="I48" s="125" t="s">
        <v>188</v>
      </c>
      <c r="J48" s="125" t="s">
        <v>189</v>
      </c>
      <c r="K48" s="125" t="s">
        <v>190</v>
      </c>
      <c r="L48" s="125" t="s">
        <v>191</v>
      </c>
      <c r="M48" s="125" t="s">
        <v>192</v>
      </c>
      <c r="N48" s="125" t="s">
        <v>193</v>
      </c>
      <c r="O48" s="125" t="s">
        <v>194</v>
      </c>
      <c r="P48" s="125" t="s">
        <v>195</v>
      </c>
      <c r="Q48" s="125" t="s">
        <v>183</v>
      </c>
      <c r="R48" s="125" t="s">
        <v>184</v>
      </c>
      <c r="S48" s="125" t="s">
        <v>185</v>
      </c>
      <c r="T48" s="168" t="s">
        <v>186</v>
      </c>
      <c r="U48" s="177" t="s">
        <v>196</v>
      </c>
      <c r="V48" s="126" t="s">
        <v>197</v>
      </c>
      <c r="W48" s="168" t="s">
        <v>198</v>
      </c>
      <c r="X48" s="125" t="s">
        <v>199</v>
      </c>
      <c r="Y48" s="125" t="s">
        <v>200</v>
      </c>
      <c r="Z48" s="125" t="s">
        <v>201</v>
      </c>
      <c r="AA48" s="125" t="s">
        <v>202</v>
      </c>
      <c r="AB48" s="125" t="s">
        <v>203</v>
      </c>
      <c r="AC48" s="125" t="s">
        <v>204</v>
      </c>
      <c r="AD48" s="125" t="s">
        <v>201</v>
      </c>
      <c r="AE48" s="125" t="s">
        <v>202</v>
      </c>
      <c r="AF48" s="125" t="s">
        <v>203</v>
      </c>
      <c r="AG48" s="125" t="s">
        <v>205</v>
      </c>
      <c r="AH48" s="125" t="s">
        <v>206</v>
      </c>
      <c r="AI48" s="125" t="s">
        <v>188</v>
      </c>
      <c r="AJ48" s="125" t="s">
        <v>189</v>
      </c>
      <c r="AK48" s="125" t="s">
        <v>190</v>
      </c>
      <c r="AL48" s="125" t="s">
        <v>207</v>
      </c>
      <c r="AM48" s="125" t="s">
        <v>208</v>
      </c>
      <c r="AN48" s="125" t="s">
        <v>209</v>
      </c>
      <c r="AO48" s="125" t="s">
        <v>210</v>
      </c>
      <c r="AP48" s="125" t="s">
        <v>211</v>
      </c>
      <c r="AQ48" s="125" t="s">
        <v>183</v>
      </c>
      <c r="AR48" s="125" t="s">
        <v>184</v>
      </c>
      <c r="AS48" s="125" t="s">
        <v>185</v>
      </c>
      <c r="AT48" s="125" t="s">
        <v>186</v>
      </c>
      <c r="AU48" s="125" t="s">
        <v>187</v>
      </c>
      <c r="AV48" s="168" t="s">
        <v>48</v>
      </c>
      <c r="AW48" s="168"/>
      <c r="AX48" s="106"/>
      <c r="AY48" s="80" t="s">
        <v>49</v>
      </c>
      <c r="AZ48" s="80" t="s">
        <v>36</v>
      </c>
      <c r="BA48" s="80" t="s">
        <v>37</v>
      </c>
      <c r="BB48" s="80" t="s">
        <v>38</v>
      </c>
      <c r="BC48" s="80" t="s">
        <v>39</v>
      </c>
      <c r="BD48" s="118"/>
      <c r="BE48" s="118"/>
      <c r="BF48" s="118"/>
    </row>
    <row r="49" spans="1:66" ht="12" customHeight="1" x14ac:dyDescent="0.25">
      <c r="A49" s="153" t="s">
        <v>236</v>
      </c>
      <c r="B49" s="150" t="s">
        <v>212</v>
      </c>
      <c r="C49" s="17"/>
      <c r="D49" s="151">
        <v>2</v>
      </c>
      <c r="E49" s="151">
        <v>2</v>
      </c>
      <c r="F49" s="151">
        <v>2</v>
      </c>
      <c r="G49" s="151">
        <v>2</v>
      </c>
      <c r="H49" s="151">
        <v>2</v>
      </c>
      <c r="I49" s="151">
        <v>2</v>
      </c>
      <c r="J49" s="189"/>
      <c r="K49" s="189"/>
      <c r="L49" s="189"/>
      <c r="M49" s="151">
        <v>2</v>
      </c>
      <c r="N49" s="151">
        <v>2</v>
      </c>
      <c r="O49" s="151">
        <v>2</v>
      </c>
      <c r="P49" s="151">
        <v>2</v>
      </c>
      <c r="Q49" s="151">
        <v>2</v>
      </c>
      <c r="R49" s="151">
        <v>2</v>
      </c>
      <c r="S49" s="151">
        <v>2</v>
      </c>
      <c r="T49" s="95"/>
      <c r="U49" s="109">
        <f t="shared" ref="U49:U55" si="14">SUM(D49:T49)</f>
        <v>26</v>
      </c>
      <c r="V49" s="112"/>
      <c r="W49" s="145">
        <v>2</v>
      </c>
      <c r="X49" s="145">
        <v>2</v>
      </c>
      <c r="Y49" s="145">
        <v>2</v>
      </c>
      <c r="Z49" s="145">
        <v>2</v>
      </c>
      <c r="AA49" s="145">
        <v>2</v>
      </c>
      <c r="AB49" s="145">
        <v>2</v>
      </c>
      <c r="AC49" s="145">
        <v>2</v>
      </c>
      <c r="AD49" s="145">
        <v>2</v>
      </c>
      <c r="AE49" s="145">
        <v>4</v>
      </c>
      <c r="AF49" s="145">
        <v>4</v>
      </c>
      <c r="AG49" s="145">
        <v>4</v>
      </c>
      <c r="AH49" s="145">
        <v>4</v>
      </c>
      <c r="AI49" s="145">
        <v>4</v>
      </c>
      <c r="AJ49" s="145">
        <v>4</v>
      </c>
      <c r="AK49" s="145">
        <v>4</v>
      </c>
      <c r="AL49" s="95"/>
      <c r="AM49" s="95"/>
      <c r="AN49" s="95"/>
      <c r="AO49" s="182"/>
      <c r="AP49" s="182"/>
      <c r="AQ49" s="189"/>
      <c r="AR49" s="189"/>
      <c r="AS49" s="99"/>
      <c r="AT49" s="99"/>
      <c r="AU49" s="99"/>
      <c r="AV49" s="144" t="s">
        <v>157</v>
      </c>
      <c r="AW49" s="109">
        <f>SUM(W49:AU49)</f>
        <v>44</v>
      </c>
      <c r="AX49" s="106">
        <f t="shared" ref="AX49:AX61" si="15">U49+AW49</f>
        <v>70</v>
      </c>
      <c r="AY49" s="233" t="s">
        <v>236</v>
      </c>
      <c r="AZ49" s="234"/>
      <c r="BA49" s="234"/>
      <c r="BB49" s="234"/>
      <c r="BC49" s="235"/>
      <c r="BD49" s="119"/>
      <c r="BE49" s="119"/>
      <c r="BF49" s="101"/>
      <c r="BG49" s="164">
        <f>AX25+AX49</f>
        <v>168</v>
      </c>
      <c r="BH49" s="159"/>
      <c r="BI49" s="159"/>
      <c r="BJ49" s="159"/>
    </row>
    <row r="50" spans="1:66" ht="11.25" customHeight="1" x14ac:dyDescent="0.25">
      <c r="A50" s="152" t="s">
        <v>1</v>
      </c>
      <c r="B50" s="138" t="s">
        <v>158</v>
      </c>
      <c r="C50" s="17"/>
      <c r="D50" s="146">
        <v>2</v>
      </c>
      <c r="E50" s="146">
        <v>2</v>
      </c>
      <c r="F50" s="146">
        <v>2</v>
      </c>
      <c r="G50" s="146">
        <v>2</v>
      </c>
      <c r="H50" s="146">
        <v>2</v>
      </c>
      <c r="I50" s="146">
        <v>2</v>
      </c>
      <c r="J50" s="146">
        <v>2</v>
      </c>
      <c r="K50" s="146">
        <v>2</v>
      </c>
      <c r="L50" s="146">
        <v>2</v>
      </c>
      <c r="M50" s="146">
        <v>2</v>
      </c>
      <c r="N50" s="146">
        <v>2</v>
      </c>
      <c r="O50" s="146">
        <v>2</v>
      </c>
      <c r="P50" s="146">
        <v>2</v>
      </c>
      <c r="Q50" s="146">
        <v>2</v>
      </c>
      <c r="R50" s="95"/>
      <c r="S50" s="95"/>
      <c r="T50" s="95"/>
      <c r="U50" s="109">
        <f t="shared" si="14"/>
        <v>28</v>
      </c>
      <c r="V50" s="112"/>
      <c r="W50" s="146">
        <v>2</v>
      </c>
      <c r="X50" s="146">
        <v>2</v>
      </c>
      <c r="Y50" s="146">
        <v>2</v>
      </c>
      <c r="Z50" s="146">
        <v>2</v>
      </c>
      <c r="AA50" s="146">
        <v>2</v>
      </c>
      <c r="AB50" s="146">
        <v>2</v>
      </c>
      <c r="AC50" s="146">
        <v>2</v>
      </c>
      <c r="AD50" s="146">
        <v>2</v>
      </c>
      <c r="AE50" s="146">
        <v>2</v>
      </c>
      <c r="AF50" s="146">
        <v>2</v>
      </c>
      <c r="AG50" s="146">
        <v>2</v>
      </c>
      <c r="AH50" s="146">
        <v>2</v>
      </c>
      <c r="AI50" s="146">
        <v>2</v>
      </c>
      <c r="AJ50" s="146">
        <v>2</v>
      </c>
      <c r="AK50" s="182"/>
      <c r="AL50" s="95"/>
      <c r="AM50" s="95"/>
      <c r="AN50" s="95"/>
      <c r="AO50" s="182"/>
      <c r="AP50" s="182"/>
      <c r="AQ50" s="189"/>
      <c r="AR50" s="189"/>
      <c r="AS50" s="99"/>
      <c r="AT50" s="99"/>
      <c r="AU50" s="99"/>
      <c r="AV50" s="139" t="s">
        <v>158</v>
      </c>
      <c r="AW50" s="109">
        <f>SUM(W50:AU50)</f>
        <v>28</v>
      </c>
      <c r="AX50" s="106">
        <f>U50+AW50</f>
        <v>56</v>
      </c>
      <c r="AY50" s="239" t="s">
        <v>1</v>
      </c>
      <c r="AZ50" s="240"/>
      <c r="BA50" s="240"/>
      <c r="BB50" s="240"/>
      <c r="BC50" s="241"/>
      <c r="BD50" s="119"/>
      <c r="BE50" s="119"/>
      <c r="BF50" s="101"/>
      <c r="BG50" s="159"/>
      <c r="BH50" s="159"/>
      <c r="BI50" s="159"/>
      <c r="BJ50" s="159"/>
    </row>
    <row r="51" spans="1:66" ht="11.25" customHeight="1" x14ac:dyDescent="0.25">
      <c r="A51" s="140" t="s">
        <v>233</v>
      </c>
      <c r="B51" s="144" t="s">
        <v>157</v>
      </c>
      <c r="C51" s="17"/>
      <c r="D51" s="145">
        <v>6</v>
      </c>
      <c r="E51" s="145">
        <v>6</v>
      </c>
      <c r="F51" s="145">
        <v>6</v>
      </c>
      <c r="G51" s="145">
        <v>6</v>
      </c>
      <c r="H51" s="145">
        <v>6</v>
      </c>
      <c r="I51" s="145">
        <v>6</v>
      </c>
      <c r="J51" s="189"/>
      <c r="K51" s="189"/>
      <c r="L51" s="189"/>
      <c r="M51" s="92"/>
      <c r="N51" s="92"/>
      <c r="O51" s="92"/>
      <c r="P51" s="92"/>
      <c r="Q51" s="182"/>
      <c r="R51" s="95"/>
      <c r="S51" s="95"/>
      <c r="T51" s="95"/>
      <c r="U51" s="109">
        <f>SUM(D51:T51)</f>
        <v>36</v>
      </c>
      <c r="V51" s="112"/>
      <c r="W51" s="189"/>
      <c r="X51" s="189"/>
      <c r="Y51" s="189"/>
      <c r="Z51" s="189"/>
      <c r="AA51" s="189"/>
      <c r="AB51" s="189"/>
      <c r="AC51" s="189"/>
      <c r="AD51" s="189"/>
      <c r="AE51" s="92"/>
      <c r="AF51" s="92"/>
      <c r="AG51" s="92"/>
      <c r="AH51" s="92"/>
      <c r="AI51" s="92"/>
      <c r="AJ51" s="92"/>
      <c r="AK51" s="182"/>
      <c r="AL51" s="95"/>
      <c r="AM51" s="95"/>
      <c r="AN51" s="95"/>
      <c r="AO51" s="182"/>
      <c r="AP51" s="182"/>
      <c r="AQ51" s="189"/>
      <c r="AR51" s="189"/>
      <c r="AS51" s="99"/>
      <c r="AT51" s="99"/>
      <c r="AU51" s="99"/>
      <c r="AV51" s="129"/>
      <c r="AW51" s="109"/>
      <c r="AX51" s="106">
        <f>U51+AW51</f>
        <v>36</v>
      </c>
      <c r="AY51" s="227" t="s">
        <v>233</v>
      </c>
      <c r="AZ51" s="228"/>
      <c r="BA51" s="228"/>
      <c r="BB51" s="228"/>
      <c r="BC51" s="229"/>
      <c r="BD51" s="119">
        <v>36</v>
      </c>
      <c r="BE51" s="119"/>
      <c r="BF51" s="101"/>
      <c r="BG51" s="159"/>
      <c r="BH51" s="159"/>
      <c r="BI51" s="159"/>
      <c r="BJ51" s="159"/>
    </row>
    <row r="52" spans="1:66" ht="12" customHeight="1" x14ac:dyDescent="0.25">
      <c r="A52" s="91"/>
      <c r="B52" s="138"/>
      <c r="C52" s="17"/>
      <c r="D52" s="92"/>
      <c r="E52" s="92"/>
      <c r="F52" s="92"/>
      <c r="G52" s="92"/>
      <c r="H52" s="92"/>
      <c r="I52" s="92"/>
      <c r="J52" s="189"/>
      <c r="K52" s="189"/>
      <c r="L52" s="189"/>
      <c r="M52" s="92"/>
      <c r="N52" s="92"/>
      <c r="O52" s="92"/>
      <c r="P52" s="92"/>
      <c r="Q52" s="182"/>
      <c r="R52" s="95"/>
      <c r="S52" s="95"/>
      <c r="T52" s="95"/>
      <c r="U52" s="109"/>
      <c r="V52" s="112"/>
      <c r="W52" s="145">
        <v>4</v>
      </c>
      <c r="X52" s="145">
        <v>4</v>
      </c>
      <c r="Y52" s="145">
        <v>4</v>
      </c>
      <c r="Z52" s="145">
        <v>4</v>
      </c>
      <c r="AA52" s="145">
        <v>4</v>
      </c>
      <c r="AB52" s="145">
        <v>4</v>
      </c>
      <c r="AC52" s="145">
        <v>4</v>
      </c>
      <c r="AD52" s="145">
        <v>4</v>
      </c>
      <c r="AE52" s="145">
        <v>4</v>
      </c>
      <c r="AF52" s="145">
        <v>4</v>
      </c>
      <c r="AG52" s="145">
        <v>4</v>
      </c>
      <c r="AH52" s="145">
        <v>4</v>
      </c>
      <c r="AI52" s="145">
        <v>4</v>
      </c>
      <c r="AJ52" s="145">
        <v>4</v>
      </c>
      <c r="AK52" s="182"/>
      <c r="AL52" s="95"/>
      <c r="AM52" s="95"/>
      <c r="AN52" s="95"/>
      <c r="AO52" s="182"/>
      <c r="AP52" s="182"/>
      <c r="AQ52" s="189"/>
      <c r="AR52" s="189"/>
      <c r="AS52" s="99"/>
      <c r="AT52" s="99"/>
      <c r="AU52" s="99"/>
      <c r="AV52" s="144" t="s">
        <v>157</v>
      </c>
      <c r="AW52" s="109">
        <f>SUM(W52:AU52)</f>
        <v>56</v>
      </c>
      <c r="AX52" s="106">
        <f t="shared" si="15"/>
        <v>56</v>
      </c>
      <c r="AY52" s="233" t="s">
        <v>172</v>
      </c>
      <c r="AZ52" s="234"/>
      <c r="BA52" s="234"/>
      <c r="BB52" s="234"/>
      <c r="BC52" s="235"/>
      <c r="BD52" s="119">
        <v>56</v>
      </c>
      <c r="BE52" s="119"/>
      <c r="BF52" s="101"/>
      <c r="BG52" s="10"/>
      <c r="BH52" s="10"/>
      <c r="BI52" s="10"/>
    </row>
    <row r="53" spans="1:66" ht="12" customHeight="1" x14ac:dyDescent="0.25">
      <c r="A53" s="140" t="s">
        <v>240</v>
      </c>
      <c r="B53" s="144" t="s">
        <v>157</v>
      </c>
      <c r="C53" s="92"/>
      <c r="D53" s="145">
        <v>4</v>
      </c>
      <c r="E53" s="145">
        <v>2</v>
      </c>
      <c r="F53" s="145">
        <v>4</v>
      </c>
      <c r="G53" s="145">
        <v>2</v>
      </c>
      <c r="H53" s="145">
        <v>4</v>
      </c>
      <c r="I53" s="145">
        <v>2</v>
      </c>
      <c r="J53" s="145">
        <v>2</v>
      </c>
      <c r="K53" s="145">
        <v>2</v>
      </c>
      <c r="L53" s="145">
        <v>2</v>
      </c>
      <c r="M53" s="145">
        <v>4</v>
      </c>
      <c r="N53" s="145">
        <v>4</v>
      </c>
      <c r="O53" s="145">
        <v>4</v>
      </c>
      <c r="P53" s="145">
        <v>4</v>
      </c>
      <c r="Q53" s="145">
        <v>4</v>
      </c>
      <c r="R53" s="145">
        <v>6</v>
      </c>
      <c r="S53" s="145">
        <v>6</v>
      </c>
      <c r="T53" s="145">
        <v>4</v>
      </c>
      <c r="U53" s="109">
        <f>SUM(D53:T53)</f>
        <v>60</v>
      </c>
      <c r="V53" s="112"/>
      <c r="W53" s="189"/>
      <c r="X53" s="189"/>
      <c r="Y53" s="189"/>
      <c r="Z53" s="189"/>
      <c r="AA53" s="189"/>
      <c r="AB53" s="189"/>
      <c r="AC53" s="189"/>
      <c r="AD53" s="189"/>
      <c r="AE53" s="92"/>
      <c r="AF53" s="92"/>
      <c r="AG53" s="92"/>
      <c r="AH53" s="92"/>
      <c r="AI53" s="92"/>
      <c r="AJ53" s="92"/>
      <c r="AK53" s="182"/>
      <c r="AL53" s="95"/>
      <c r="AM53" s="95"/>
      <c r="AN53" s="95"/>
      <c r="AO53" s="182"/>
      <c r="AP53" s="182"/>
      <c r="AQ53" s="189"/>
      <c r="AR53" s="189"/>
      <c r="AS53" s="99"/>
      <c r="AT53" s="99"/>
      <c r="AU53" s="99"/>
      <c r="AV53" s="129"/>
      <c r="AW53" s="109"/>
      <c r="AX53" s="106">
        <f t="shared" si="15"/>
        <v>60</v>
      </c>
      <c r="AY53" s="260" t="s">
        <v>229</v>
      </c>
      <c r="AZ53" s="261"/>
      <c r="BA53" s="261"/>
      <c r="BB53" s="261"/>
      <c r="BC53" s="262"/>
      <c r="BD53" s="119">
        <v>60</v>
      </c>
      <c r="BE53" s="119"/>
      <c r="BF53" s="101"/>
      <c r="BG53" s="10"/>
      <c r="BH53" s="10"/>
      <c r="BI53" s="160"/>
      <c r="BJ53" s="175"/>
      <c r="BK53" s="175"/>
      <c r="BL53" s="175"/>
      <c r="BM53" s="175"/>
      <c r="BN53" s="175"/>
    </row>
    <row r="54" spans="1:66" s="147" customFormat="1" ht="12" customHeight="1" x14ac:dyDescent="0.2">
      <c r="A54" s="186" t="s">
        <v>241</v>
      </c>
      <c r="B54" s="144" t="s">
        <v>157</v>
      </c>
      <c r="C54" s="92"/>
      <c r="D54" s="145">
        <v>2</v>
      </c>
      <c r="E54" s="145">
        <v>4</v>
      </c>
      <c r="F54" s="145">
        <v>2</v>
      </c>
      <c r="G54" s="145">
        <v>4</v>
      </c>
      <c r="H54" s="145">
        <v>2</v>
      </c>
      <c r="I54" s="145">
        <v>4</v>
      </c>
      <c r="J54" s="145">
        <v>2</v>
      </c>
      <c r="K54" s="145">
        <v>2</v>
      </c>
      <c r="L54" s="145">
        <v>2</v>
      </c>
      <c r="M54" s="145">
        <v>2</v>
      </c>
      <c r="N54" s="145">
        <v>4</v>
      </c>
      <c r="O54" s="145">
        <v>2</v>
      </c>
      <c r="P54" s="145">
        <v>4</v>
      </c>
      <c r="Q54" s="182"/>
      <c r="R54" s="95"/>
      <c r="S54" s="95"/>
      <c r="T54" s="95"/>
      <c r="U54" s="109">
        <f t="shared" si="14"/>
        <v>36</v>
      </c>
      <c r="V54" s="146"/>
      <c r="W54" s="189"/>
      <c r="X54" s="189"/>
      <c r="Y54" s="189"/>
      <c r="Z54" s="189"/>
      <c r="AA54" s="189"/>
      <c r="AB54" s="189"/>
      <c r="AC54" s="189"/>
      <c r="AD54" s="189"/>
      <c r="AE54" s="92"/>
      <c r="AF54" s="92"/>
      <c r="AG54" s="92"/>
      <c r="AH54" s="92"/>
      <c r="AI54" s="92"/>
      <c r="AJ54" s="92"/>
      <c r="AK54" s="182"/>
      <c r="AL54" s="95"/>
      <c r="AM54" s="95"/>
      <c r="AN54" s="95"/>
      <c r="AO54" s="182"/>
      <c r="AP54" s="182"/>
      <c r="AQ54" s="189"/>
      <c r="AR54" s="189"/>
      <c r="AS54" s="99"/>
      <c r="AT54" s="99"/>
      <c r="AU54" s="99"/>
      <c r="AV54" s="129"/>
      <c r="AW54" s="153"/>
      <c r="AX54" s="106">
        <f>SUM(U54+AW54)</f>
        <v>36</v>
      </c>
      <c r="AY54" s="227" t="s">
        <v>230</v>
      </c>
      <c r="AZ54" s="228"/>
      <c r="BA54" s="228"/>
      <c r="BB54" s="228"/>
      <c r="BC54" s="229"/>
      <c r="BD54" s="119">
        <v>36</v>
      </c>
      <c r="BE54" s="119"/>
      <c r="BF54" s="119"/>
      <c r="BG54" s="148"/>
      <c r="BH54" s="148"/>
    </row>
    <row r="55" spans="1:66" ht="11.25" customHeight="1" x14ac:dyDescent="0.25">
      <c r="A55" s="195" t="s">
        <v>242</v>
      </c>
      <c r="B55" s="144" t="s">
        <v>157</v>
      </c>
      <c r="C55" s="17"/>
      <c r="D55" s="145">
        <v>2</v>
      </c>
      <c r="E55" s="145">
        <v>2</v>
      </c>
      <c r="F55" s="145">
        <v>2</v>
      </c>
      <c r="G55" s="145">
        <v>2</v>
      </c>
      <c r="H55" s="145">
        <v>2</v>
      </c>
      <c r="I55" s="145">
        <v>2</v>
      </c>
      <c r="J55" s="189"/>
      <c r="K55" s="189"/>
      <c r="L55" s="189"/>
      <c r="M55" s="145">
        <v>6</v>
      </c>
      <c r="N55" s="145">
        <v>4</v>
      </c>
      <c r="O55" s="145">
        <v>6</v>
      </c>
      <c r="P55" s="145">
        <v>4</v>
      </c>
      <c r="Q55" s="145">
        <v>6</v>
      </c>
      <c r="R55" s="145">
        <v>6</v>
      </c>
      <c r="S55" s="145">
        <v>6</v>
      </c>
      <c r="T55" s="145">
        <v>4</v>
      </c>
      <c r="U55" s="109">
        <f t="shared" si="14"/>
        <v>54</v>
      </c>
      <c r="V55" s="112"/>
      <c r="W55" s="145">
        <v>2</v>
      </c>
      <c r="X55" s="145">
        <v>2</v>
      </c>
      <c r="Y55" s="145">
        <v>2</v>
      </c>
      <c r="Z55" s="145">
        <v>2</v>
      </c>
      <c r="AA55" s="145">
        <v>2</v>
      </c>
      <c r="AB55" s="145">
        <v>2</v>
      </c>
      <c r="AC55" s="145">
        <v>2</v>
      </c>
      <c r="AD55" s="145">
        <v>2</v>
      </c>
      <c r="AE55" s="92"/>
      <c r="AF55" s="92"/>
      <c r="AG55" s="92"/>
      <c r="AH55" s="92"/>
      <c r="AI55" s="92"/>
      <c r="AJ55" s="92"/>
      <c r="AK55" s="182"/>
      <c r="AL55" s="95"/>
      <c r="AM55" s="95"/>
      <c r="AN55" s="95"/>
      <c r="AO55" s="182"/>
      <c r="AP55" s="182"/>
      <c r="AQ55" s="189"/>
      <c r="AR55" s="189"/>
      <c r="AS55" s="99"/>
      <c r="AT55" s="99"/>
      <c r="AU55" s="99"/>
      <c r="AV55" s="144" t="s">
        <v>157</v>
      </c>
      <c r="AW55" s="109">
        <f>SUM(W55:AU55)</f>
        <v>16</v>
      </c>
      <c r="AX55" s="106">
        <f>U55+AW55</f>
        <v>70</v>
      </c>
      <c r="AY55" s="233" t="s">
        <v>242</v>
      </c>
      <c r="AZ55" s="234"/>
      <c r="BA55" s="234"/>
      <c r="BB55" s="234"/>
      <c r="BC55" s="235"/>
      <c r="BD55" s="119">
        <v>70</v>
      </c>
      <c r="BE55" s="119"/>
      <c r="BF55" s="101"/>
      <c r="BG55" s="175"/>
      <c r="BH55" s="175"/>
      <c r="BI55" s="160"/>
      <c r="BJ55" s="175"/>
      <c r="BK55" s="175"/>
      <c r="BL55" s="175"/>
      <c r="BM55" s="175"/>
      <c r="BN55" s="175"/>
    </row>
    <row r="56" spans="1:66" ht="11.25" customHeight="1" x14ac:dyDescent="0.25">
      <c r="A56" s="192" t="s">
        <v>232</v>
      </c>
      <c r="B56" s="184" t="s">
        <v>159</v>
      </c>
      <c r="C56" s="17"/>
      <c r="D56" s="182">
        <v>12</v>
      </c>
      <c r="E56" s="182">
        <v>12</v>
      </c>
      <c r="F56" s="182">
        <v>12</v>
      </c>
      <c r="G56" s="182">
        <v>12</v>
      </c>
      <c r="H56" s="182">
        <v>12</v>
      </c>
      <c r="I56" s="182">
        <v>12</v>
      </c>
      <c r="J56" s="182">
        <v>12</v>
      </c>
      <c r="K56" s="182">
        <v>12</v>
      </c>
      <c r="L56" s="182">
        <v>12</v>
      </c>
      <c r="M56" s="182">
        <v>8</v>
      </c>
      <c r="N56" s="182">
        <v>8</v>
      </c>
      <c r="O56" s="182">
        <v>8</v>
      </c>
      <c r="P56" s="182">
        <v>8</v>
      </c>
      <c r="Q56" s="182">
        <v>4</v>
      </c>
      <c r="R56" s="95"/>
      <c r="S56" s="95"/>
      <c r="T56" s="95"/>
      <c r="U56" s="109">
        <f>SUM(D56:T56)</f>
        <v>144</v>
      </c>
      <c r="V56" s="112"/>
      <c r="W56" s="189"/>
      <c r="X56" s="189"/>
      <c r="Y56" s="189"/>
      <c r="Z56" s="189"/>
      <c r="AA56" s="189"/>
      <c r="AB56" s="189"/>
      <c r="AC56" s="189"/>
      <c r="AD56" s="189"/>
      <c r="AE56" s="182">
        <v>8</v>
      </c>
      <c r="AF56" s="182">
        <v>8</v>
      </c>
      <c r="AG56" s="182">
        <v>8</v>
      </c>
      <c r="AH56" s="182">
        <v>8</v>
      </c>
      <c r="AI56" s="182">
        <v>8</v>
      </c>
      <c r="AJ56" s="182">
        <v>8</v>
      </c>
      <c r="AK56" s="182">
        <v>8</v>
      </c>
      <c r="AL56" s="95"/>
      <c r="AM56" s="95"/>
      <c r="AN56" s="95"/>
      <c r="AO56" s="182"/>
      <c r="AP56" s="182"/>
      <c r="AQ56" s="189"/>
      <c r="AR56" s="189"/>
      <c r="AS56" s="99"/>
      <c r="AT56" s="99"/>
      <c r="AU56" s="99"/>
      <c r="AV56" s="184" t="s">
        <v>159</v>
      </c>
      <c r="AW56" s="109">
        <f>SUM(W56:AU56)</f>
        <v>56</v>
      </c>
      <c r="AX56" s="106">
        <f t="shared" si="15"/>
        <v>200</v>
      </c>
      <c r="AY56" s="209" t="s">
        <v>232</v>
      </c>
      <c r="AZ56" s="210"/>
      <c r="BA56" s="210"/>
      <c r="BB56" s="210"/>
      <c r="BC56" s="211"/>
      <c r="BD56" s="119">
        <v>200</v>
      </c>
      <c r="BE56" s="119"/>
      <c r="BF56" s="101"/>
      <c r="BG56" s="114"/>
      <c r="BH56" s="170"/>
      <c r="BI56" s="163"/>
      <c r="BJ56" s="1"/>
      <c r="BK56" s="1"/>
      <c r="BL56" s="1"/>
      <c r="BM56" s="98"/>
      <c r="BN56" s="98"/>
    </row>
    <row r="57" spans="1:66" ht="11.25" customHeight="1" x14ac:dyDescent="0.25">
      <c r="A57" s="192" t="s">
        <v>239</v>
      </c>
      <c r="B57" s="184" t="s">
        <v>159</v>
      </c>
      <c r="C57" s="17"/>
      <c r="D57" s="182">
        <v>6</v>
      </c>
      <c r="E57" s="182">
        <v>6</v>
      </c>
      <c r="F57" s="182">
        <v>6</v>
      </c>
      <c r="G57" s="182">
        <v>6</v>
      </c>
      <c r="H57" s="182">
        <v>6</v>
      </c>
      <c r="I57" s="182">
        <v>6</v>
      </c>
      <c r="J57" s="182">
        <v>6</v>
      </c>
      <c r="K57" s="182">
        <v>6</v>
      </c>
      <c r="L57" s="182">
        <v>6</v>
      </c>
      <c r="M57" s="182">
        <v>12</v>
      </c>
      <c r="N57" s="182">
        <v>12</v>
      </c>
      <c r="O57" s="182">
        <v>12</v>
      </c>
      <c r="P57" s="182">
        <v>12</v>
      </c>
      <c r="Q57" s="182">
        <v>12</v>
      </c>
      <c r="R57" s="182">
        <v>10</v>
      </c>
      <c r="S57" s="182">
        <v>10</v>
      </c>
      <c r="T57" s="182">
        <v>10</v>
      </c>
      <c r="U57" s="109">
        <f>SUM(D57:T57)</f>
        <v>144</v>
      </c>
      <c r="V57" s="112"/>
      <c r="W57" s="182">
        <v>6</v>
      </c>
      <c r="X57" s="182">
        <v>6</v>
      </c>
      <c r="Y57" s="182">
        <v>6</v>
      </c>
      <c r="Z57" s="182">
        <v>6</v>
      </c>
      <c r="AA57" s="182">
        <v>6</v>
      </c>
      <c r="AB57" s="182">
        <v>6</v>
      </c>
      <c r="AC57" s="182">
        <v>6</v>
      </c>
      <c r="AD57" s="182">
        <v>6</v>
      </c>
      <c r="AE57" s="182">
        <v>6</v>
      </c>
      <c r="AF57" s="182">
        <v>6</v>
      </c>
      <c r="AG57" s="182">
        <v>6</v>
      </c>
      <c r="AH57" s="182">
        <v>6</v>
      </c>
      <c r="AI57" s="182">
        <v>6</v>
      </c>
      <c r="AJ57" s="182">
        <v>6</v>
      </c>
      <c r="AK57" s="182">
        <v>6</v>
      </c>
      <c r="AL57" s="182">
        <v>18</v>
      </c>
      <c r="AM57" s="182">
        <v>18</v>
      </c>
      <c r="AN57" s="182">
        <v>18</v>
      </c>
      <c r="AO57" s="182">
        <v>16</v>
      </c>
      <c r="AP57" s="182"/>
      <c r="AQ57" s="189"/>
      <c r="AR57" s="189"/>
      <c r="AS57" s="99"/>
      <c r="AT57" s="99"/>
      <c r="AU57" s="99"/>
      <c r="AV57" s="184" t="s">
        <v>159</v>
      </c>
      <c r="AW57" s="109">
        <f>SUM(W57:AU57)</f>
        <v>160</v>
      </c>
      <c r="AX57" s="106">
        <f>U57+AW57</f>
        <v>304</v>
      </c>
      <c r="AY57" s="209" t="s">
        <v>239</v>
      </c>
      <c r="AZ57" s="210"/>
      <c r="BA57" s="210"/>
      <c r="BB57" s="210"/>
      <c r="BC57" s="211"/>
      <c r="BD57" s="119">
        <v>304</v>
      </c>
      <c r="BE57" s="119"/>
      <c r="BF57" s="101"/>
      <c r="BG57" s="114"/>
      <c r="BH57" s="170"/>
      <c r="BI57" s="163"/>
      <c r="BJ57" s="1"/>
      <c r="BK57" s="1"/>
      <c r="BL57" s="1"/>
      <c r="BM57" s="98"/>
      <c r="BN57" s="1"/>
    </row>
    <row r="58" spans="1:66" ht="11.25" customHeight="1" x14ac:dyDescent="0.25">
      <c r="A58" s="91"/>
      <c r="B58" s="127"/>
      <c r="C58" s="17"/>
      <c r="D58" s="92"/>
      <c r="E58" s="92"/>
      <c r="F58" s="92"/>
      <c r="G58" s="92"/>
      <c r="H58" s="92"/>
      <c r="I58" s="92"/>
      <c r="J58" s="189"/>
      <c r="K58" s="189"/>
      <c r="L58" s="189"/>
      <c r="M58" s="92"/>
      <c r="N58" s="92"/>
      <c r="O58" s="92"/>
      <c r="P58" s="92"/>
      <c r="Q58" s="182"/>
      <c r="R58" s="95"/>
      <c r="S58" s="95"/>
      <c r="T58" s="95"/>
      <c r="U58" s="109"/>
      <c r="V58" s="112"/>
      <c r="W58" s="182">
        <v>2</v>
      </c>
      <c r="X58" s="182">
        <v>2</v>
      </c>
      <c r="Y58" s="182">
        <v>2</v>
      </c>
      <c r="Z58" s="182">
        <v>2</v>
      </c>
      <c r="AA58" s="182">
        <v>2</v>
      </c>
      <c r="AB58" s="182">
        <v>2</v>
      </c>
      <c r="AC58" s="182">
        <v>2</v>
      </c>
      <c r="AD58" s="182">
        <v>2</v>
      </c>
      <c r="AE58" s="182">
        <v>8</v>
      </c>
      <c r="AF58" s="182">
        <v>8</v>
      </c>
      <c r="AG58" s="182">
        <v>8</v>
      </c>
      <c r="AH58" s="182">
        <v>8</v>
      </c>
      <c r="AI58" s="182">
        <v>8</v>
      </c>
      <c r="AJ58" s="182">
        <v>8</v>
      </c>
      <c r="AK58" s="182">
        <v>8</v>
      </c>
      <c r="AL58" s="182">
        <v>2</v>
      </c>
      <c r="AM58" s="182">
        <v>2</v>
      </c>
      <c r="AN58" s="182">
        <v>2</v>
      </c>
      <c r="AO58" s="182">
        <v>12</v>
      </c>
      <c r="AP58" s="182"/>
      <c r="AQ58" s="189"/>
      <c r="AR58" s="189"/>
      <c r="AS58" s="99"/>
      <c r="AT58" s="99"/>
      <c r="AU58" s="99"/>
      <c r="AV58" s="184" t="s">
        <v>159</v>
      </c>
      <c r="AW58" s="109">
        <f>SUM(W58:AU58)</f>
        <v>90</v>
      </c>
      <c r="AX58" s="106">
        <f t="shared" si="15"/>
        <v>90</v>
      </c>
      <c r="AY58" s="209" t="s">
        <v>246</v>
      </c>
      <c r="AZ58" s="210"/>
      <c r="BA58" s="210"/>
      <c r="BB58" s="210"/>
      <c r="BC58" s="211"/>
      <c r="BD58" s="119">
        <v>90</v>
      </c>
      <c r="BE58" s="119"/>
      <c r="BF58" s="101"/>
      <c r="BG58" s="10"/>
      <c r="BH58" s="10"/>
      <c r="BJ58" s="175"/>
      <c r="BK58" s="175"/>
      <c r="BL58" s="175"/>
      <c r="BM58" s="175"/>
      <c r="BN58" s="175"/>
    </row>
    <row r="59" spans="1:66" ht="11.25" customHeight="1" x14ac:dyDescent="0.25">
      <c r="A59" s="91"/>
      <c r="B59" s="127"/>
      <c r="C59" s="17"/>
      <c r="D59" s="92"/>
      <c r="E59" s="92"/>
      <c r="F59" s="92"/>
      <c r="G59" s="92"/>
      <c r="H59" s="92"/>
      <c r="I59" s="92"/>
      <c r="J59" s="189"/>
      <c r="K59" s="189"/>
      <c r="L59" s="189"/>
      <c r="M59" s="92"/>
      <c r="N59" s="92"/>
      <c r="O59" s="92"/>
      <c r="P59" s="92"/>
      <c r="Q59" s="182"/>
      <c r="R59" s="95"/>
      <c r="S59" s="95"/>
      <c r="T59" s="95"/>
      <c r="U59" s="109"/>
      <c r="V59" s="112"/>
      <c r="W59" s="189"/>
      <c r="X59" s="189"/>
      <c r="Y59" s="189"/>
      <c r="Z59" s="189"/>
      <c r="AA59" s="189"/>
      <c r="AB59" s="189"/>
      <c r="AC59" s="189"/>
      <c r="AD59" s="189"/>
      <c r="AE59" s="145">
        <v>4</v>
      </c>
      <c r="AF59" s="145">
        <v>4</v>
      </c>
      <c r="AG59" s="145">
        <v>4</v>
      </c>
      <c r="AH59" s="145">
        <v>4</v>
      </c>
      <c r="AI59" s="145">
        <v>4</v>
      </c>
      <c r="AJ59" s="145">
        <v>4</v>
      </c>
      <c r="AK59" s="145">
        <v>4</v>
      </c>
      <c r="AL59" s="145">
        <v>4</v>
      </c>
      <c r="AM59" s="145">
        <v>4</v>
      </c>
      <c r="AN59" s="145">
        <v>4</v>
      </c>
      <c r="AO59" s="145">
        <v>2</v>
      </c>
      <c r="AP59" s="182"/>
      <c r="AQ59" s="189"/>
      <c r="AR59" s="189"/>
      <c r="AS59" s="99"/>
      <c r="AT59" s="99"/>
      <c r="AU59" s="134" t="s">
        <v>221</v>
      </c>
      <c r="AV59" s="144" t="s">
        <v>157</v>
      </c>
      <c r="AW59" s="109">
        <f t="shared" ref="AW59:AW64" si="16">SUM(W59:AU59)</f>
        <v>42</v>
      </c>
      <c r="AX59" s="106">
        <f>U59+AW59</f>
        <v>42</v>
      </c>
      <c r="AY59" s="233" t="s">
        <v>247</v>
      </c>
      <c r="AZ59" s="234"/>
      <c r="BA59" s="234"/>
      <c r="BB59" s="234"/>
      <c r="BC59" s="235"/>
      <c r="BD59" s="119">
        <v>42</v>
      </c>
      <c r="BE59" s="119"/>
      <c r="BF59" s="101"/>
      <c r="BG59" s="10"/>
      <c r="BH59" s="10"/>
      <c r="BJ59" s="1"/>
      <c r="BK59" s="1"/>
      <c r="BL59" s="1"/>
      <c r="BM59" s="1"/>
      <c r="BN59" s="1"/>
    </row>
    <row r="60" spans="1:66" ht="11.25" customHeight="1" x14ac:dyDescent="0.25">
      <c r="A60" s="193" t="s">
        <v>237</v>
      </c>
      <c r="B60" s="150" t="s">
        <v>212</v>
      </c>
      <c r="C60" s="17"/>
      <c r="D60" s="92"/>
      <c r="E60" s="92"/>
      <c r="F60" s="92"/>
      <c r="G60" s="92"/>
      <c r="H60" s="92"/>
      <c r="I60" s="92"/>
      <c r="J60" s="189">
        <v>12</v>
      </c>
      <c r="K60" s="189">
        <v>12</v>
      </c>
      <c r="L60" s="189">
        <v>12</v>
      </c>
      <c r="M60" s="92"/>
      <c r="N60" s="92"/>
      <c r="O60" s="92"/>
      <c r="P60" s="92"/>
      <c r="Q60" s="182"/>
      <c r="R60" s="95"/>
      <c r="S60" s="95"/>
      <c r="T60" s="95"/>
      <c r="U60" s="109">
        <f>SUM(D60:T60)</f>
        <v>36</v>
      </c>
      <c r="V60" s="112"/>
      <c r="W60" s="189">
        <v>18</v>
      </c>
      <c r="X60" s="189">
        <v>18</v>
      </c>
      <c r="Y60" s="189">
        <v>18</v>
      </c>
      <c r="Z60" s="189">
        <v>18</v>
      </c>
      <c r="AA60" s="189">
        <v>18</v>
      </c>
      <c r="AB60" s="189">
        <v>18</v>
      </c>
      <c r="AC60" s="189">
        <v>18</v>
      </c>
      <c r="AD60" s="189">
        <v>18</v>
      </c>
      <c r="AE60" s="92"/>
      <c r="AF60" s="92"/>
      <c r="AG60" s="92"/>
      <c r="AH60" s="92"/>
      <c r="AI60" s="92"/>
      <c r="AJ60" s="92"/>
      <c r="AK60" s="182"/>
      <c r="AL60" s="95"/>
      <c r="AM60" s="95"/>
      <c r="AN60" s="95"/>
      <c r="AO60" s="182"/>
      <c r="AP60" s="189">
        <v>30</v>
      </c>
      <c r="AQ60" s="189">
        <v>36</v>
      </c>
      <c r="AR60" s="189">
        <v>6</v>
      </c>
      <c r="AS60" s="99"/>
      <c r="AT60" s="99"/>
      <c r="AU60" s="182"/>
      <c r="AV60" s="144" t="s">
        <v>157</v>
      </c>
      <c r="AW60" s="109">
        <f t="shared" si="16"/>
        <v>216</v>
      </c>
      <c r="AX60" s="106">
        <f>U60+AW60</f>
        <v>252</v>
      </c>
      <c r="AY60" s="248" t="s">
        <v>237</v>
      </c>
      <c r="AZ60" s="249"/>
      <c r="BA60" s="249"/>
      <c r="BB60" s="249"/>
      <c r="BC60" s="250"/>
      <c r="BD60" s="119">
        <v>252</v>
      </c>
      <c r="BE60" s="119"/>
      <c r="BF60" s="101"/>
      <c r="BG60" s="10"/>
      <c r="BH60" s="10"/>
    </row>
    <row r="61" spans="1:66" ht="12" customHeight="1" x14ac:dyDescent="0.25">
      <c r="A61" s="154" t="s">
        <v>245</v>
      </c>
      <c r="B61" s="150" t="s">
        <v>212</v>
      </c>
      <c r="C61" s="17"/>
      <c r="D61" s="92"/>
      <c r="E61" s="92"/>
      <c r="F61" s="92"/>
      <c r="G61" s="92"/>
      <c r="H61" s="92"/>
      <c r="I61" s="92"/>
      <c r="J61" s="189"/>
      <c r="K61" s="189"/>
      <c r="L61" s="189"/>
      <c r="M61" s="92"/>
      <c r="N61" s="92"/>
      <c r="O61" s="92"/>
      <c r="P61" s="92"/>
      <c r="Q61" s="182"/>
      <c r="R61" s="95">
        <v>12</v>
      </c>
      <c r="S61" s="95">
        <v>12</v>
      </c>
      <c r="T61" s="95">
        <v>12</v>
      </c>
      <c r="U61" s="109">
        <f>SUM(D61:T61)</f>
        <v>36</v>
      </c>
      <c r="V61" s="112"/>
      <c r="W61" s="189"/>
      <c r="X61" s="189"/>
      <c r="Y61" s="189"/>
      <c r="Z61" s="189"/>
      <c r="AA61" s="189"/>
      <c r="AB61" s="189"/>
      <c r="AC61" s="189"/>
      <c r="AD61" s="189"/>
      <c r="AE61" s="92"/>
      <c r="AF61" s="92"/>
      <c r="AG61" s="92"/>
      <c r="AH61" s="92"/>
      <c r="AI61" s="92"/>
      <c r="AJ61" s="92"/>
      <c r="AK61" s="182"/>
      <c r="AL61" s="95">
        <v>12</v>
      </c>
      <c r="AM61" s="95">
        <v>12</v>
      </c>
      <c r="AN61" s="95">
        <v>12</v>
      </c>
      <c r="AO61" s="182"/>
      <c r="AP61" s="182"/>
      <c r="AQ61" s="189"/>
      <c r="AR61" s="189"/>
      <c r="AS61" s="99"/>
      <c r="AT61" s="99"/>
      <c r="AU61" s="182"/>
      <c r="AV61" s="150" t="s">
        <v>212</v>
      </c>
      <c r="AW61" s="109">
        <f t="shared" si="16"/>
        <v>36</v>
      </c>
      <c r="AX61" s="106">
        <f t="shared" si="15"/>
        <v>72</v>
      </c>
      <c r="AY61" s="154" t="s">
        <v>245</v>
      </c>
      <c r="AZ61" s="154"/>
      <c r="BA61" s="154"/>
      <c r="BB61" s="154"/>
      <c r="BC61" s="154"/>
      <c r="BD61" s="119">
        <v>72</v>
      </c>
      <c r="BE61" s="119"/>
      <c r="BF61" s="101"/>
      <c r="BG61" s="87"/>
      <c r="BH61" s="87"/>
      <c r="BI61" s="10"/>
    </row>
    <row r="62" spans="1:66" ht="12" customHeight="1" x14ac:dyDescent="0.25">
      <c r="A62" s="91"/>
      <c r="B62" s="127"/>
      <c r="C62" s="17"/>
      <c r="D62" s="92"/>
      <c r="E62" s="92"/>
      <c r="F62" s="92"/>
      <c r="G62" s="92"/>
      <c r="H62" s="92"/>
      <c r="I62" s="92"/>
      <c r="J62" s="189"/>
      <c r="K62" s="189"/>
      <c r="L62" s="189"/>
      <c r="M62" s="92"/>
      <c r="N62" s="92"/>
      <c r="O62" s="92"/>
      <c r="P62" s="92"/>
      <c r="Q62" s="182"/>
      <c r="R62" s="95"/>
      <c r="S62" s="95"/>
      <c r="T62" s="182"/>
      <c r="U62" s="109"/>
      <c r="V62" s="112"/>
      <c r="W62" s="189"/>
      <c r="X62" s="189"/>
      <c r="Y62" s="189"/>
      <c r="Z62" s="189"/>
      <c r="AA62" s="189"/>
      <c r="AB62" s="189"/>
      <c r="AC62" s="189"/>
      <c r="AD62" s="189"/>
      <c r="AE62" s="92"/>
      <c r="AF62" s="92"/>
      <c r="AG62" s="92"/>
      <c r="AH62" s="92"/>
      <c r="AI62" s="92"/>
      <c r="AJ62" s="92"/>
      <c r="AK62" s="182"/>
      <c r="AL62" s="95"/>
      <c r="AM62" s="95"/>
      <c r="AN62" s="95"/>
      <c r="AO62" s="182"/>
      <c r="AP62" s="182"/>
      <c r="AQ62" s="189"/>
      <c r="AR62" s="99">
        <v>30</v>
      </c>
      <c r="AS62" s="99">
        <v>36</v>
      </c>
      <c r="AT62" s="99">
        <v>36</v>
      </c>
      <c r="AU62" s="99">
        <v>6</v>
      </c>
      <c r="AV62" s="144" t="s">
        <v>157</v>
      </c>
      <c r="AW62" s="109">
        <f t="shared" si="16"/>
        <v>108</v>
      </c>
      <c r="AX62" s="106">
        <f>U62+AW62</f>
        <v>108</v>
      </c>
      <c r="AY62" s="236" t="s">
        <v>248</v>
      </c>
      <c r="AZ62" s="237"/>
      <c r="BA62" s="237"/>
      <c r="BB62" s="237"/>
      <c r="BC62" s="238"/>
      <c r="BD62" s="119">
        <v>108</v>
      </c>
      <c r="BE62" s="119"/>
      <c r="BF62" s="101"/>
      <c r="BG62" s="87"/>
      <c r="BI62" s="10"/>
    </row>
    <row r="63" spans="1:66" ht="12" customHeight="1" x14ac:dyDescent="0.25">
      <c r="A63" s="133" t="s">
        <v>164</v>
      </c>
      <c r="B63" s="112"/>
      <c r="C63" s="17"/>
      <c r="D63" s="92"/>
      <c r="E63" s="92"/>
      <c r="F63" s="92"/>
      <c r="G63" s="92"/>
      <c r="H63" s="92"/>
      <c r="I63" s="92"/>
      <c r="J63" s="189"/>
      <c r="K63" s="189"/>
      <c r="L63" s="189"/>
      <c r="M63" s="92"/>
      <c r="N63" s="92"/>
      <c r="O63" s="92"/>
      <c r="P63" s="92"/>
      <c r="Q63" s="133">
        <v>6</v>
      </c>
      <c r="R63" s="95"/>
      <c r="S63" s="95"/>
      <c r="T63" s="133">
        <v>6</v>
      </c>
      <c r="U63" s="109">
        <f>SUM(D63:T63)</f>
        <v>12</v>
      </c>
      <c r="V63" s="112"/>
      <c r="W63" s="189"/>
      <c r="X63" s="189"/>
      <c r="Y63" s="189"/>
      <c r="Z63" s="189"/>
      <c r="AA63" s="189"/>
      <c r="AB63" s="189"/>
      <c r="AC63" s="189"/>
      <c r="AD63" s="189"/>
      <c r="AE63" s="92"/>
      <c r="AF63" s="92"/>
      <c r="AG63" s="141"/>
      <c r="AH63" s="92"/>
      <c r="AI63" s="92"/>
      <c r="AJ63" s="141"/>
      <c r="AK63" s="133">
        <v>6</v>
      </c>
      <c r="AL63" s="95"/>
      <c r="AM63" s="95"/>
      <c r="AN63" s="95"/>
      <c r="AO63" s="133">
        <v>6</v>
      </c>
      <c r="AP63" s="133">
        <v>6</v>
      </c>
      <c r="AQ63" s="189"/>
      <c r="AR63" s="189"/>
      <c r="AS63" s="99"/>
      <c r="AT63" s="99"/>
      <c r="AU63" s="182"/>
      <c r="AV63" s="130"/>
      <c r="AW63" s="109">
        <f>SUM(W63:AU63)</f>
        <v>18</v>
      </c>
      <c r="AX63" s="106">
        <f>U63+AW63</f>
        <v>30</v>
      </c>
      <c r="AY63" s="212" t="s">
        <v>164</v>
      </c>
      <c r="AZ63" s="213"/>
      <c r="BA63" s="213"/>
      <c r="BB63" s="213"/>
      <c r="BC63" s="214"/>
      <c r="BD63" s="119">
        <v>30</v>
      </c>
      <c r="BE63" s="119"/>
      <c r="BF63" s="101"/>
      <c r="BG63" s="87"/>
      <c r="BI63" s="10"/>
    </row>
    <row r="64" spans="1:66" ht="12" customHeight="1" x14ac:dyDescent="0.25">
      <c r="A64" s="141"/>
      <c r="B64" s="112"/>
      <c r="C64" s="17"/>
      <c r="D64" s="92"/>
      <c r="E64" s="92"/>
      <c r="F64" s="92"/>
      <c r="G64" s="92"/>
      <c r="H64" s="92"/>
      <c r="I64" s="92"/>
      <c r="J64" s="189"/>
      <c r="K64" s="189"/>
      <c r="L64" s="189"/>
      <c r="M64" s="92"/>
      <c r="N64" s="92"/>
      <c r="O64" s="92"/>
      <c r="P64" s="92"/>
      <c r="Q64" s="182"/>
      <c r="R64" s="95"/>
      <c r="S64" s="95"/>
      <c r="T64" s="182"/>
      <c r="U64" s="109"/>
      <c r="V64" s="112"/>
      <c r="W64" s="189"/>
      <c r="X64" s="189"/>
      <c r="Y64" s="189"/>
      <c r="Z64" s="189"/>
      <c r="AA64" s="189"/>
      <c r="AB64" s="189"/>
      <c r="AC64" s="189"/>
      <c r="AD64" s="189"/>
      <c r="AE64" s="92"/>
      <c r="AF64" s="92"/>
      <c r="AG64" s="92"/>
      <c r="AH64" s="92"/>
      <c r="AI64" s="92"/>
      <c r="AJ64" s="92"/>
      <c r="AK64" s="182"/>
      <c r="AL64" s="95"/>
      <c r="AM64" s="95"/>
      <c r="AN64" s="95"/>
      <c r="AO64" s="182"/>
      <c r="AP64" s="182"/>
      <c r="AQ64" s="189"/>
      <c r="AR64" s="189"/>
      <c r="AS64" s="99"/>
      <c r="AT64" s="99"/>
      <c r="AU64" s="134">
        <v>12</v>
      </c>
      <c r="AV64" s="130"/>
      <c r="AW64" s="109">
        <f t="shared" si="16"/>
        <v>12</v>
      </c>
      <c r="AX64" s="106">
        <f>U64+AW64</f>
        <v>12</v>
      </c>
      <c r="AY64" s="254" t="s">
        <v>251</v>
      </c>
      <c r="AZ64" s="255"/>
      <c r="BA64" s="255"/>
      <c r="BB64" s="255"/>
      <c r="BC64" s="256"/>
      <c r="BD64" s="119">
        <v>12</v>
      </c>
      <c r="BE64" s="119"/>
      <c r="BF64" s="101"/>
      <c r="BG64" s="160"/>
      <c r="BH64" s="171"/>
      <c r="BI64" s="10"/>
    </row>
    <row r="65" spans="1:66" ht="12" customHeight="1" x14ac:dyDescent="0.25">
      <c r="A65" s="89"/>
      <c r="B65" s="112"/>
      <c r="C65" s="93">
        <f>SUM(C49:C64)</f>
        <v>0</v>
      </c>
      <c r="D65" s="93">
        <f t="shared" ref="D65:T65" si="17">SUM(D49:D64)</f>
        <v>36</v>
      </c>
      <c r="E65" s="93">
        <f t="shared" si="17"/>
        <v>36</v>
      </c>
      <c r="F65" s="93">
        <f t="shared" si="17"/>
        <v>36</v>
      </c>
      <c r="G65" s="93">
        <f t="shared" si="17"/>
        <v>36</v>
      </c>
      <c r="H65" s="93">
        <f t="shared" si="17"/>
        <v>36</v>
      </c>
      <c r="I65" s="93">
        <f t="shared" si="17"/>
        <v>36</v>
      </c>
      <c r="J65" s="93">
        <f t="shared" si="17"/>
        <v>36</v>
      </c>
      <c r="K65" s="93">
        <f t="shared" si="17"/>
        <v>36</v>
      </c>
      <c r="L65" s="93">
        <f t="shared" si="17"/>
        <v>36</v>
      </c>
      <c r="M65" s="93">
        <f t="shared" si="17"/>
        <v>36</v>
      </c>
      <c r="N65" s="93">
        <f t="shared" si="17"/>
        <v>36</v>
      </c>
      <c r="O65" s="93">
        <f t="shared" si="17"/>
        <v>36</v>
      </c>
      <c r="P65" s="93">
        <f t="shared" si="17"/>
        <v>36</v>
      </c>
      <c r="Q65" s="93">
        <f t="shared" si="17"/>
        <v>36</v>
      </c>
      <c r="R65" s="93">
        <f t="shared" si="17"/>
        <v>36</v>
      </c>
      <c r="S65" s="93">
        <f>SUM(S49:S64)</f>
        <v>36</v>
      </c>
      <c r="T65" s="93">
        <f t="shared" si="17"/>
        <v>36</v>
      </c>
      <c r="U65" s="109">
        <f>SUM(U49:U64)</f>
        <v>612</v>
      </c>
      <c r="V65" s="112"/>
      <c r="W65" s="93">
        <f>SUM(W49:W64)</f>
        <v>36</v>
      </c>
      <c r="X65" s="93">
        <f t="shared" ref="X65:AV65" si="18">SUM(X49:X64)</f>
        <v>36</v>
      </c>
      <c r="Y65" s="93">
        <f t="shared" si="18"/>
        <v>36</v>
      </c>
      <c r="Z65" s="93">
        <f t="shared" si="18"/>
        <v>36</v>
      </c>
      <c r="AA65" s="93">
        <f t="shared" si="18"/>
        <v>36</v>
      </c>
      <c r="AB65" s="93">
        <f t="shared" si="18"/>
        <v>36</v>
      </c>
      <c r="AC65" s="93">
        <f t="shared" si="18"/>
        <v>36</v>
      </c>
      <c r="AD65" s="93">
        <f t="shared" si="18"/>
        <v>36</v>
      </c>
      <c r="AE65" s="93">
        <f t="shared" si="18"/>
        <v>36</v>
      </c>
      <c r="AF65" s="93">
        <f t="shared" si="18"/>
        <v>36</v>
      </c>
      <c r="AG65" s="93">
        <f t="shared" si="18"/>
        <v>36</v>
      </c>
      <c r="AH65" s="93">
        <f t="shared" si="18"/>
        <v>36</v>
      </c>
      <c r="AI65" s="93">
        <f t="shared" si="18"/>
        <v>36</v>
      </c>
      <c r="AJ65" s="93">
        <f t="shared" si="18"/>
        <v>36</v>
      </c>
      <c r="AK65" s="93">
        <f t="shared" si="18"/>
        <v>36</v>
      </c>
      <c r="AL65" s="93">
        <f t="shared" si="18"/>
        <v>36</v>
      </c>
      <c r="AM65" s="93">
        <f t="shared" si="18"/>
        <v>36</v>
      </c>
      <c r="AN65" s="93">
        <f t="shared" si="18"/>
        <v>36</v>
      </c>
      <c r="AO65" s="93">
        <f t="shared" si="18"/>
        <v>36</v>
      </c>
      <c r="AP65" s="93">
        <f t="shared" si="18"/>
        <v>36</v>
      </c>
      <c r="AQ65" s="93">
        <f t="shared" si="18"/>
        <v>36</v>
      </c>
      <c r="AR65" s="93">
        <f t="shared" si="18"/>
        <v>36</v>
      </c>
      <c r="AS65" s="93">
        <f t="shared" si="18"/>
        <v>36</v>
      </c>
      <c r="AT65" s="93">
        <f t="shared" si="18"/>
        <v>36</v>
      </c>
      <c r="AU65" s="93">
        <f t="shared" si="18"/>
        <v>18</v>
      </c>
      <c r="AV65" s="93">
        <f t="shared" si="18"/>
        <v>0</v>
      </c>
      <c r="AW65" s="109">
        <f>SUM(AW49:AW64)</f>
        <v>882</v>
      </c>
      <c r="AX65" s="173">
        <f>SUM(AX49:AX64)</f>
        <v>1494</v>
      </c>
      <c r="AY65" s="119"/>
      <c r="AZ65" s="119"/>
      <c r="BA65" s="119"/>
      <c r="BB65" s="119"/>
      <c r="BC65" s="119"/>
      <c r="BD65" s="119"/>
      <c r="BE65" s="119"/>
      <c r="BF65" s="101"/>
      <c r="BG65" s="10"/>
      <c r="BH65" s="163"/>
      <c r="BI65" s="10"/>
    </row>
    <row r="66" spans="1:66" s="90" customFormat="1" ht="9" customHeight="1" x14ac:dyDescent="0.2">
      <c r="D66" s="90">
        <f>36-D65</f>
        <v>0</v>
      </c>
      <c r="E66" s="90">
        <f t="shared" ref="E66:T66" si="19">36-E65</f>
        <v>0</v>
      </c>
      <c r="F66" s="90">
        <f t="shared" si="19"/>
        <v>0</v>
      </c>
      <c r="G66" s="90">
        <f t="shared" si="19"/>
        <v>0</v>
      </c>
      <c r="H66" s="90">
        <f t="shared" si="19"/>
        <v>0</v>
      </c>
      <c r="I66" s="90">
        <f t="shared" si="19"/>
        <v>0</v>
      </c>
      <c r="J66" s="90">
        <f t="shared" si="19"/>
        <v>0</v>
      </c>
      <c r="K66" s="90">
        <f t="shared" si="19"/>
        <v>0</v>
      </c>
      <c r="L66" s="90">
        <f t="shared" si="19"/>
        <v>0</v>
      </c>
      <c r="M66" s="90">
        <f t="shared" si="19"/>
        <v>0</v>
      </c>
      <c r="N66" s="90">
        <f t="shared" si="19"/>
        <v>0</v>
      </c>
      <c r="O66" s="90">
        <f t="shared" si="19"/>
        <v>0</v>
      </c>
      <c r="P66" s="90">
        <f t="shared" si="19"/>
        <v>0</v>
      </c>
      <c r="Q66" s="90">
        <f t="shared" si="19"/>
        <v>0</v>
      </c>
      <c r="R66" s="90">
        <f t="shared" si="19"/>
        <v>0</v>
      </c>
      <c r="S66" s="90">
        <f t="shared" si="19"/>
        <v>0</v>
      </c>
      <c r="T66" s="90">
        <f t="shared" si="19"/>
        <v>0</v>
      </c>
      <c r="U66" s="109"/>
      <c r="W66" s="90">
        <f>36-W65</f>
        <v>0</v>
      </c>
      <c r="X66" s="90">
        <f>36-X65</f>
        <v>0</v>
      </c>
      <c r="Y66" s="90">
        <f t="shared" ref="Y66:AU66" si="20">36-Y65</f>
        <v>0</v>
      </c>
      <c r="Z66" s="90">
        <f t="shared" si="20"/>
        <v>0</v>
      </c>
      <c r="AA66" s="90">
        <f t="shared" si="20"/>
        <v>0</v>
      </c>
      <c r="AB66" s="90">
        <f t="shared" si="20"/>
        <v>0</v>
      </c>
      <c r="AC66" s="90">
        <f t="shared" si="20"/>
        <v>0</v>
      </c>
      <c r="AD66" s="90">
        <f t="shared" si="20"/>
        <v>0</v>
      </c>
      <c r="AE66" s="90">
        <f t="shared" si="20"/>
        <v>0</v>
      </c>
      <c r="AF66" s="90">
        <f t="shared" si="20"/>
        <v>0</v>
      </c>
      <c r="AG66" s="90">
        <f t="shared" si="20"/>
        <v>0</v>
      </c>
      <c r="AH66" s="90">
        <f t="shared" si="20"/>
        <v>0</v>
      </c>
      <c r="AI66" s="90">
        <f t="shared" si="20"/>
        <v>0</v>
      </c>
      <c r="AJ66" s="90">
        <f t="shared" si="20"/>
        <v>0</v>
      </c>
      <c r="AK66" s="90">
        <f t="shared" si="20"/>
        <v>0</v>
      </c>
      <c r="AL66" s="90">
        <f t="shared" si="20"/>
        <v>0</v>
      </c>
      <c r="AM66" s="90">
        <f t="shared" si="20"/>
        <v>0</v>
      </c>
      <c r="AN66" s="90">
        <f t="shared" si="20"/>
        <v>0</v>
      </c>
      <c r="AO66" s="90">
        <f t="shared" si="20"/>
        <v>0</v>
      </c>
      <c r="AP66" s="90">
        <f t="shared" si="20"/>
        <v>0</v>
      </c>
      <c r="AQ66" s="90">
        <f t="shared" si="20"/>
        <v>0</v>
      </c>
      <c r="AR66" s="90">
        <f t="shared" si="20"/>
        <v>0</v>
      </c>
      <c r="AS66" s="90">
        <f t="shared" si="20"/>
        <v>0</v>
      </c>
      <c r="AT66" s="90">
        <f t="shared" si="20"/>
        <v>0</v>
      </c>
      <c r="AU66" s="90">
        <f t="shared" si="20"/>
        <v>18</v>
      </c>
      <c r="AW66" s="110">
        <f>SUM(X66:AV66)</f>
        <v>18</v>
      </c>
      <c r="AX66" s="173"/>
      <c r="AY66" s="120"/>
      <c r="AZ66" s="120"/>
      <c r="BA66" s="120"/>
      <c r="BB66" s="120"/>
      <c r="BC66" s="120"/>
      <c r="BD66" s="120"/>
      <c r="BE66" s="120"/>
      <c r="BF66" s="120"/>
      <c r="BI66" s="10"/>
    </row>
    <row r="67" spans="1:66" ht="5.25" customHeight="1" x14ac:dyDescent="0.25">
      <c r="A67" s="117"/>
      <c r="B67" s="117"/>
      <c r="C67" s="117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V67" s="117"/>
      <c r="W67" s="117"/>
      <c r="X67" s="117"/>
      <c r="Y67" s="117"/>
      <c r="Z67" s="117"/>
      <c r="AA67" s="117"/>
      <c r="AB67" s="117"/>
      <c r="AC67" s="117"/>
      <c r="AD67" s="117"/>
      <c r="AE67" s="117"/>
      <c r="AF67" s="117"/>
      <c r="AG67" s="117"/>
      <c r="AH67" s="117"/>
      <c r="AI67" s="117"/>
      <c r="AJ67" s="117"/>
      <c r="AK67" s="117"/>
      <c r="AL67" s="117"/>
      <c r="AM67" s="117"/>
      <c r="AN67" s="117"/>
      <c r="AO67" s="117"/>
      <c r="AP67" s="117"/>
      <c r="AQ67" s="117"/>
      <c r="AR67" s="117"/>
      <c r="AS67" s="117"/>
      <c r="AT67" s="117"/>
      <c r="AU67" s="117"/>
      <c r="AV67" s="117"/>
      <c r="AW67" s="117"/>
      <c r="AX67" s="117"/>
      <c r="AY67" s="117"/>
      <c r="AZ67" s="117"/>
      <c r="BA67" s="117"/>
      <c r="BB67" s="117"/>
      <c r="BC67" s="122"/>
      <c r="BD67" s="121"/>
      <c r="BE67" s="121"/>
      <c r="BF67" s="121"/>
    </row>
    <row r="68" spans="1:66" ht="12" customHeight="1" x14ac:dyDescent="0.25">
      <c r="A68" s="103" t="s">
        <v>214</v>
      </c>
      <c r="B68" s="2"/>
      <c r="C68" s="2" t="s">
        <v>28</v>
      </c>
      <c r="D68" s="2"/>
      <c r="E68" s="2"/>
      <c r="F68" s="2"/>
      <c r="G68" s="2" t="s">
        <v>16</v>
      </c>
      <c r="H68" s="2"/>
      <c r="I68" s="2"/>
      <c r="J68" s="2"/>
      <c r="K68" s="2"/>
      <c r="L68" s="2" t="s">
        <v>29</v>
      </c>
      <c r="M68" s="2"/>
      <c r="N68" s="2"/>
      <c r="O68" s="2"/>
      <c r="P68" s="2"/>
      <c r="Q68" s="2" t="s">
        <v>30</v>
      </c>
      <c r="R68" s="2"/>
      <c r="S68" s="2"/>
      <c r="T68" s="2"/>
      <c r="U68" s="109"/>
      <c r="V68" s="2"/>
      <c r="W68" s="2" t="s">
        <v>43</v>
      </c>
      <c r="X68" s="2"/>
      <c r="Y68" s="2"/>
      <c r="Z68" s="2" t="s">
        <v>44</v>
      </c>
      <c r="AA68" s="2"/>
      <c r="AB68" s="2"/>
      <c r="AC68" s="2"/>
      <c r="AD68" s="2" t="s">
        <v>45</v>
      </c>
      <c r="AE68" s="2"/>
      <c r="AF68" s="2"/>
      <c r="AG68" s="2"/>
      <c r="AH68" s="2"/>
      <c r="AI68" s="2" t="s">
        <v>47</v>
      </c>
      <c r="AJ68" s="2"/>
      <c r="AK68" s="2"/>
      <c r="AL68" s="2"/>
      <c r="AM68" s="2" t="s">
        <v>51</v>
      </c>
      <c r="AN68" s="2"/>
      <c r="AO68" s="2"/>
      <c r="AP68" s="2"/>
      <c r="AQ68" s="2" t="s">
        <v>57</v>
      </c>
      <c r="AR68" s="2"/>
      <c r="AS68" s="2"/>
      <c r="AT68" s="2"/>
      <c r="AU68" s="2"/>
      <c r="AV68" s="2"/>
      <c r="AW68" s="109"/>
      <c r="AX68" s="173"/>
      <c r="AY68" s="101"/>
      <c r="AZ68" s="101"/>
      <c r="BA68" s="101"/>
      <c r="BB68" s="101"/>
      <c r="BC68" s="101"/>
      <c r="BD68" s="101"/>
      <c r="BE68" s="101"/>
      <c r="BF68" s="101"/>
    </row>
    <row r="69" spans="1:66" ht="19.5" customHeight="1" x14ac:dyDescent="0.25">
      <c r="A69" s="5"/>
      <c r="B69" s="113" t="s">
        <v>160</v>
      </c>
      <c r="C69" s="142"/>
      <c r="D69" s="125" t="s">
        <v>183</v>
      </c>
      <c r="E69" s="125" t="s">
        <v>184</v>
      </c>
      <c r="F69" s="125" t="s">
        <v>185</v>
      </c>
      <c r="G69" s="125" t="s">
        <v>186</v>
      </c>
      <c r="H69" s="125" t="s">
        <v>187</v>
      </c>
      <c r="I69" s="125" t="s">
        <v>188</v>
      </c>
      <c r="J69" s="125" t="s">
        <v>189</v>
      </c>
      <c r="K69" s="125" t="s">
        <v>190</v>
      </c>
      <c r="L69" s="125" t="s">
        <v>191</v>
      </c>
      <c r="M69" s="125" t="s">
        <v>192</v>
      </c>
      <c r="N69" s="125" t="s">
        <v>193</v>
      </c>
      <c r="O69" s="125" t="s">
        <v>194</v>
      </c>
      <c r="P69" s="125" t="s">
        <v>195</v>
      </c>
      <c r="Q69" s="125" t="s">
        <v>183</v>
      </c>
      <c r="R69" s="125" t="s">
        <v>184</v>
      </c>
      <c r="S69" s="125" t="s">
        <v>185</v>
      </c>
      <c r="T69" s="168" t="s">
        <v>186</v>
      </c>
      <c r="U69" s="177" t="s">
        <v>196</v>
      </c>
      <c r="V69" s="126" t="s">
        <v>197</v>
      </c>
      <c r="W69" s="168" t="s">
        <v>198</v>
      </c>
      <c r="X69" s="125" t="s">
        <v>199</v>
      </c>
      <c r="Y69" s="125" t="s">
        <v>200</v>
      </c>
      <c r="Z69" s="125" t="s">
        <v>201</v>
      </c>
      <c r="AA69" s="125" t="s">
        <v>202</v>
      </c>
      <c r="AB69" s="125" t="s">
        <v>203</v>
      </c>
      <c r="AC69" s="125" t="s">
        <v>204</v>
      </c>
      <c r="AD69" s="125" t="s">
        <v>201</v>
      </c>
      <c r="AE69" s="125" t="s">
        <v>202</v>
      </c>
      <c r="AF69" s="125" t="s">
        <v>203</v>
      </c>
      <c r="AG69" s="125" t="s">
        <v>205</v>
      </c>
      <c r="AH69" s="125" t="s">
        <v>206</v>
      </c>
      <c r="AI69" s="125" t="s">
        <v>188</v>
      </c>
      <c r="AJ69" s="125" t="s">
        <v>189</v>
      </c>
      <c r="AK69" s="125" t="s">
        <v>190</v>
      </c>
      <c r="AL69" s="125" t="s">
        <v>207</v>
      </c>
      <c r="AM69" s="125" t="s">
        <v>208</v>
      </c>
      <c r="AN69" s="125" t="s">
        <v>209</v>
      </c>
      <c r="AO69" s="125" t="s">
        <v>210</v>
      </c>
      <c r="AP69" s="125" t="s">
        <v>211</v>
      </c>
      <c r="AQ69" s="125" t="s">
        <v>183</v>
      </c>
      <c r="AR69" s="125" t="s">
        <v>184</v>
      </c>
      <c r="AS69" s="125" t="s">
        <v>185</v>
      </c>
      <c r="AT69" s="125" t="s">
        <v>186</v>
      </c>
      <c r="AU69" s="125" t="s">
        <v>187</v>
      </c>
      <c r="AV69" s="168" t="s">
        <v>48</v>
      </c>
      <c r="AW69" s="109"/>
      <c r="AX69" s="106"/>
      <c r="AY69" s="80" t="s">
        <v>49</v>
      </c>
      <c r="AZ69" s="80" t="s">
        <v>36</v>
      </c>
      <c r="BA69" s="80" t="s">
        <v>37</v>
      </c>
      <c r="BB69" s="80" t="s">
        <v>38</v>
      </c>
      <c r="BC69" s="80" t="s">
        <v>39</v>
      </c>
      <c r="BD69" s="118"/>
      <c r="BE69" s="118"/>
      <c r="BF69" s="118"/>
    </row>
    <row r="70" spans="1:66" ht="11.25" customHeight="1" x14ac:dyDescent="0.25">
      <c r="A70" s="152" t="s">
        <v>1</v>
      </c>
      <c r="B70" s="138" t="s">
        <v>158</v>
      </c>
      <c r="C70" s="92"/>
      <c r="D70" s="146">
        <v>2</v>
      </c>
      <c r="E70" s="146">
        <v>2</v>
      </c>
      <c r="F70" s="146">
        <v>2</v>
      </c>
      <c r="G70" s="146">
        <v>2</v>
      </c>
      <c r="H70" s="146">
        <v>2</v>
      </c>
      <c r="I70" s="146">
        <v>2</v>
      </c>
      <c r="J70" s="146">
        <v>2</v>
      </c>
      <c r="K70" s="146">
        <v>2</v>
      </c>
      <c r="L70" s="146">
        <v>2</v>
      </c>
      <c r="M70" s="146">
        <v>2</v>
      </c>
      <c r="N70" s="146">
        <v>2</v>
      </c>
      <c r="O70" s="146">
        <v>2</v>
      </c>
      <c r="P70" s="146">
        <v>2</v>
      </c>
      <c r="Q70" s="190"/>
      <c r="R70" s="190"/>
      <c r="S70" s="190"/>
      <c r="T70" s="182"/>
      <c r="U70" s="109">
        <f>SUM(D70:T70)</f>
        <v>26</v>
      </c>
      <c r="V70" s="112"/>
      <c r="W70" s="100"/>
      <c r="X70" s="100"/>
      <c r="Y70" s="100"/>
      <c r="Z70" s="167"/>
      <c r="AA70" s="146">
        <v>2</v>
      </c>
      <c r="AB70" s="146">
        <v>2</v>
      </c>
      <c r="AC70" s="146">
        <v>2</v>
      </c>
      <c r="AD70" s="146">
        <v>2</v>
      </c>
      <c r="AE70" s="146">
        <v>2</v>
      </c>
      <c r="AF70" s="146">
        <v>2</v>
      </c>
      <c r="AG70" s="146">
        <v>2</v>
      </c>
      <c r="AH70" s="146">
        <v>2</v>
      </c>
      <c r="AI70" s="146">
        <v>2</v>
      </c>
      <c r="AJ70" s="146">
        <v>2</v>
      </c>
      <c r="AK70" s="104"/>
      <c r="AL70" s="104"/>
      <c r="AM70" s="104"/>
      <c r="AN70" s="104"/>
      <c r="AO70" s="89"/>
      <c r="AP70" s="89"/>
      <c r="AQ70" s="89"/>
      <c r="AR70" s="89"/>
      <c r="AS70" s="89"/>
      <c r="AT70" s="89"/>
      <c r="AU70" s="89"/>
      <c r="AV70" s="138" t="s">
        <v>158</v>
      </c>
      <c r="AW70" s="109">
        <f>SUM(W70:AV70)</f>
        <v>20</v>
      </c>
      <c r="AX70" s="106">
        <f t="shared" ref="AX70:AX88" si="21">U70+AW70</f>
        <v>46</v>
      </c>
      <c r="AY70" s="239" t="s">
        <v>1</v>
      </c>
      <c r="AZ70" s="240"/>
      <c r="BA70" s="240"/>
      <c r="BB70" s="240"/>
      <c r="BC70" s="241"/>
      <c r="BD70" s="119"/>
      <c r="BE70" s="119"/>
      <c r="BF70" s="119"/>
      <c r="BG70" s="15">
        <f>AX26+AX50+AX70</f>
        <v>168</v>
      </c>
      <c r="BH70" s="159"/>
      <c r="BI70" s="159"/>
      <c r="BJ70" s="147"/>
    </row>
    <row r="71" spans="1:66" ht="11.25" customHeight="1" x14ac:dyDescent="0.25">
      <c r="A71" s="140" t="s">
        <v>249</v>
      </c>
      <c r="B71" s="144" t="s">
        <v>157</v>
      </c>
      <c r="C71" s="92"/>
      <c r="D71" s="145">
        <v>2</v>
      </c>
      <c r="E71" s="145">
        <v>2</v>
      </c>
      <c r="F71" s="145">
        <v>2</v>
      </c>
      <c r="G71" s="145">
        <v>2</v>
      </c>
      <c r="H71" s="145">
        <v>2</v>
      </c>
      <c r="I71" s="182"/>
      <c r="J71" s="145">
        <v>4</v>
      </c>
      <c r="K71" s="145">
        <v>4</v>
      </c>
      <c r="L71" s="145">
        <v>4</v>
      </c>
      <c r="M71" s="145">
        <v>4</v>
      </c>
      <c r="N71" s="145">
        <v>4</v>
      </c>
      <c r="O71" s="145">
        <v>4</v>
      </c>
      <c r="P71" s="182"/>
      <c r="Q71" s="145">
        <v>4</v>
      </c>
      <c r="R71" s="145">
        <v>4</v>
      </c>
      <c r="S71" s="145">
        <v>4</v>
      </c>
      <c r="T71" s="145">
        <v>2</v>
      </c>
      <c r="U71" s="109">
        <f>SUM(D71:T71)</f>
        <v>48</v>
      </c>
      <c r="V71" s="112"/>
      <c r="W71" s="100"/>
      <c r="X71" s="100"/>
      <c r="Y71" s="100"/>
      <c r="Z71" s="167"/>
      <c r="AA71" s="92"/>
      <c r="AB71" s="92"/>
      <c r="AC71" s="92"/>
      <c r="AD71" s="182"/>
      <c r="AE71" s="92"/>
      <c r="AF71" s="92"/>
      <c r="AG71" s="182"/>
      <c r="AH71" s="92"/>
      <c r="AI71" s="92"/>
      <c r="AJ71" s="182"/>
      <c r="AK71" s="104"/>
      <c r="AL71" s="104"/>
      <c r="AM71" s="104"/>
      <c r="AN71" s="104"/>
      <c r="AO71" s="89"/>
      <c r="AP71" s="89"/>
      <c r="AQ71" s="89"/>
      <c r="AR71" s="89"/>
      <c r="AS71" s="89"/>
      <c r="AT71" s="89"/>
      <c r="AU71" s="89"/>
      <c r="AV71" s="138"/>
      <c r="AW71" s="109"/>
      <c r="AX71" s="106">
        <f>U71+AW71</f>
        <v>48</v>
      </c>
      <c r="AY71" s="227" t="s">
        <v>161</v>
      </c>
      <c r="AZ71" s="228"/>
      <c r="BA71" s="228"/>
      <c r="BB71" s="228"/>
      <c r="BC71" s="229"/>
      <c r="BD71" s="119">
        <v>48</v>
      </c>
      <c r="BE71" s="119"/>
      <c r="BF71" s="119"/>
      <c r="BG71" s="163"/>
      <c r="BH71" s="159"/>
      <c r="BI71" s="159"/>
      <c r="BJ71" s="147"/>
    </row>
    <row r="72" spans="1:66" ht="12" customHeight="1" x14ac:dyDescent="0.25">
      <c r="A72" s="186" t="s">
        <v>254</v>
      </c>
      <c r="B72" s="144" t="s">
        <v>157</v>
      </c>
      <c r="C72" s="92"/>
      <c r="D72" s="145">
        <v>2</v>
      </c>
      <c r="E72" s="145">
        <v>2</v>
      </c>
      <c r="F72" s="145">
        <v>2</v>
      </c>
      <c r="G72" s="145">
        <v>2</v>
      </c>
      <c r="H72" s="145">
        <v>2</v>
      </c>
      <c r="I72" s="182"/>
      <c r="J72" s="145">
        <v>2</v>
      </c>
      <c r="K72" s="145">
        <v>2</v>
      </c>
      <c r="L72" s="145">
        <v>2</v>
      </c>
      <c r="M72" s="145">
        <v>2</v>
      </c>
      <c r="N72" s="145">
        <v>2</v>
      </c>
      <c r="O72" s="145">
        <v>2</v>
      </c>
      <c r="P72" s="145">
        <v>2</v>
      </c>
      <c r="Q72" s="145">
        <v>4</v>
      </c>
      <c r="R72" s="145">
        <v>4</v>
      </c>
      <c r="S72" s="145">
        <v>4</v>
      </c>
      <c r="T72" s="182"/>
      <c r="U72" s="109">
        <f>SUM(D72:T72)</f>
        <v>36</v>
      </c>
      <c r="V72" s="112"/>
      <c r="W72" s="100"/>
      <c r="X72" s="100"/>
      <c r="Y72" s="100"/>
      <c r="Z72" s="167"/>
      <c r="AA72" s="92"/>
      <c r="AB72" s="92"/>
      <c r="AC72" s="92"/>
      <c r="AD72" s="182"/>
      <c r="AE72" s="92"/>
      <c r="AF72" s="92"/>
      <c r="AG72" s="182"/>
      <c r="AH72" s="92"/>
      <c r="AI72" s="92"/>
      <c r="AJ72" s="182"/>
      <c r="AK72" s="104"/>
      <c r="AL72" s="104"/>
      <c r="AM72" s="104"/>
      <c r="AN72" s="104"/>
      <c r="AO72" s="89"/>
      <c r="AP72" s="89"/>
      <c r="AQ72" s="89"/>
      <c r="AR72" s="89"/>
      <c r="AS72" s="89"/>
      <c r="AT72" s="89"/>
      <c r="AU72" s="89"/>
      <c r="AV72" s="138"/>
      <c r="AW72" s="109"/>
      <c r="AX72" s="106">
        <f t="shared" si="21"/>
        <v>36</v>
      </c>
      <c r="AY72" s="227" t="s">
        <v>234</v>
      </c>
      <c r="AZ72" s="228"/>
      <c r="BA72" s="228"/>
      <c r="BB72" s="228"/>
      <c r="BC72" s="229"/>
      <c r="BD72" s="119">
        <v>36</v>
      </c>
      <c r="BE72" s="119"/>
      <c r="BF72" s="119"/>
      <c r="BG72" s="148"/>
      <c r="BH72" s="159"/>
      <c r="BI72" s="10"/>
      <c r="BJ72" s="147"/>
    </row>
    <row r="73" spans="1:66" ht="11.25" customHeight="1" x14ac:dyDescent="0.25">
      <c r="A73" s="140" t="s">
        <v>225</v>
      </c>
      <c r="B73" s="143" t="s">
        <v>157</v>
      </c>
      <c r="C73" s="92"/>
      <c r="D73" s="145">
        <v>2</v>
      </c>
      <c r="E73" s="145">
        <v>2</v>
      </c>
      <c r="F73" s="145">
        <v>2</v>
      </c>
      <c r="G73" s="145">
        <v>2</v>
      </c>
      <c r="H73" s="145">
        <v>2</v>
      </c>
      <c r="I73" s="182"/>
      <c r="J73" s="145">
        <v>2</v>
      </c>
      <c r="K73" s="145">
        <v>2</v>
      </c>
      <c r="L73" s="145">
        <v>2</v>
      </c>
      <c r="M73" s="145">
        <v>2</v>
      </c>
      <c r="N73" s="145">
        <v>2</v>
      </c>
      <c r="O73" s="145">
        <v>2</v>
      </c>
      <c r="P73" s="145">
        <v>2</v>
      </c>
      <c r="Q73" s="145">
        <v>4</v>
      </c>
      <c r="R73" s="145">
        <v>4</v>
      </c>
      <c r="S73" s="145">
        <v>4</v>
      </c>
      <c r="T73" s="182"/>
      <c r="U73" s="109">
        <f>SUM(D73:T73)</f>
        <v>36</v>
      </c>
      <c r="V73" s="112"/>
      <c r="W73" s="100"/>
      <c r="X73" s="100"/>
      <c r="Y73" s="100"/>
      <c r="Z73" s="167"/>
      <c r="AA73" s="92"/>
      <c r="AB73" s="92"/>
      <c r="AC73" s="92"/>
      <c r="AD73" s="182"/>
      <c r="AE73" s="92"/>
      <c r="AF73" s="92"/>
      <c r="AG73" s="182"/>
      <c r="AH73" s="92"/>
      <c r="AI73" s="92"/>
      <c r="AJ73" s="182"/>
      <c r="AK73" s="104"/>
      <c r="AL73" s="104"/>
      <c r="AM73" s="104"/>
      <c r="AN73" s="104"/>
      <c r="AO73" s="89"/>
      <c r="AP73" s="89"/>
      <c r="AQ73" s="89"/>
      <c r="AR73" s="89"/>
      <c r="AS73" s="89"/>
      <c r="AT73" s="89"/>
      <c r="AU73" s="89"/>
      <c r="AV73" s="138"/>
      <c r="AW73" s="109"/>
      <c r="AX73" s="106">
        <f t="shared" si="21"/>
        <v>36</v>
      </c>
      <c r="AY73" s="227" t="s">
        <v>225</v>
      </c>
      <c r="AZ73" s="228"/>
      <c r="BA73" s="228"/>
      <c r="BB73" s="228"/>
      <c r="BC73" s="229"/>
      <c r="BD73" s="119">
        <v>36</v>
      </c>
      <c r="BE73" s="119"/>
      <c r="BF73" s="119"/>
      <c r="BG73" s="160"/>
      <c r="BH73" s="10"/>
      <c r="BI73" s="163"/>
      <c r="BJ73" s="163"/>
    </row>
    <row r="74" spans="1:66" ht="11.25" customHeight="1" x14ac:dyDescent="0.25">
      <c r="A74" s="140" t="s">
        <v>169</v>
      </c>
      <c r="B74" s="144" t="s">
        <v>157</v>
      </c>
      <c r="C74" s="17"/>
      <c r="D74" s="145">
        <v>4</v>
      </c>
      <c r="E74" s="145">
        <v>4</v>
      </c>
      <c r="F74" s="145">
        <v>4</v>
      </c>
      <c r="G74" s="145">
        <v>4</v>
      </c>
      <c r="H74" s="145">
        <v>4</v>
      </c>
      <c r="I74" s="145">
        <v>4</v>
      </c>
      <c r="J74" s="145">
        <v>4</v>
      </c>
      <c r="K74" s="145">
        <v>4</v>
      </c>
      <c r="L74" s="145">
        <v>4</v>
      </c>
      <c r="M74" s="92"/>
      <c r="N74" s="92"/>
      <c r="O74" s="92"/>
      <c r="P74" s="182"/>
      <c r="Q74" s="190"/>
      <c r="R74" s="190"/>
      <c r="S74" s="190"/>
      <c r="T74" s="182"/>
      <c r="U74" s="109">
        <f>SUM(D74:T74)</f>
        <v>36</v>
      </c>
      <c r="V74" s="112"/>
      <c r="W74" s="100"/>
      <c r="X74" s="100"/>
      <c r="Y74" s="100"/>
      <c r="Z74" s="167"/>
      <c r="AA74" s="92"/>
      <c r="AB74" s="92"/>
      <c r="AC74" s="92"/>
      <c r="AD74" s="182"/>
      <c r="AE74" s="92"/>
      <c r="AF74" s="92"/>
      <c r="AG74" s="182"/>
      <c r="AH74" s="92"/>
      <c r="AI74" s="92"/>
      <c r="AJ74" s="182"/>
      <c r="AK74" s="104"/>
      <c r="AL74" s="104"/>
      <c r="AM74" s="104"/>
      <c r="AN74" s="104"/>
      <c r="AO74" s="89"/>
      <c r="AP74" s="89"/>
      <c r="AQ74" s="89"/>
      <c r="AR74" s="89"/>
      <c r="AS74" s="89"/>
      <c r="AT74" s="89"/>
      <c r="AU74" s="89"/>
      <c r="AV74" s="132"/>
      <c r="AW74" s="109"/>
      <c r="AX74" s="106">
        <f t="shared" si="21"/>
        <v>36</v>
      </c>
      <c r="AY74" s="227" t="s">
        <v>169</v>
      </c>
      <c r="AZ74" s="228"/>
      <c r="BA74" s="228"/>
      <c r="BB74" s="228"/>
      <c r="BC74" s="229"/>
      <c r="BD74" s="119">
        <v>36</v>
      </c>
      <c r="BE74" s="119"/>
      <c r="BF74" s="119"/>
      <c r="BG74" s="162"/>
      <c r="BH74" s="10"/>
      <c r="BI74" s="163"/>
      <c r="BJ74" s="163"/>
    </row>
    <row r="75" spans="1:66" ht="12" customHeight="1" x14ac:dyDescent="0.25">
      <c r="A75" s="91"/>
      <c r="B75" s="127"/>
      <c r="C75" s="92"/>
      <c r="D75" s="92"/>
      <c r="E75" s="92"/>
      <c r="F75" s="92"/>
      <c r="G75" s="92"/>
      <c r="H75" s="92"/>
      <c r="I75" s="182"/>
      <c r="J75" s="95"/>
      <c r="K75" s="95"/>
      <c r="L75" s="95"/>
      <c r="M75" s="92"/>
      <c r="N75" s="92"/>
      <c r="O75" s="92"/>
      <c r="P75" s="182"/>
      <c r="Q75" s="190"/>
      <c r="R75" s="190"/>
      <c r="S75" s="190"/>
      <c r="T75" s="182"/>
      <c r="U75" s="109"/>
      <c r="V75" s="112"/>
      <c r="W75" s="100"/>
      <c r="X75" s="100"/>
      <c r="Y75" s="100"/>
      <c r="Z75" s="167"/>
      <c r="AA75" s="145">
        <v>4</v>
      </c>
      <c r="AB75" s="145">
        <v>4</v>
      </c>
      <c r="AC75" s="145">
        <v>4</v>
      </c>
      <c r="AD75" s="145">
        <v>4</v>
      </c>
      <c r="AE75" s="145">
        <v>4</v>
      </c>
      <c r="AF75" s="145">
        <v>4</v>
      </c>
      <c r="AG75" s="145">
        <v>4</v>
      </c>
      <c r="AH75" s="145">
        <v>4</v>
      </c>
      <c r="AI75" s="145">
        <v>4</v>
      </c>
      <c r="AJ75" s="182"/>
      <c r="AK75" s="104"/>
      <c r="AL75" s="104"/>
      <c r="AM75" s="104"/>
      <c r="AN75" s="104"/>
      <c r="AO75" s="89"/>
      <c r="AP75" s="89"/>
      <c r="AQ75" s="89"/>
      <c r="AR75" s="89"/>
      <c r="AS75" s="89"/>
      <c r="AT75" s="89"/>
      <c r="AU75" s="89"/>
      <c r="AV75" s="144" t="s">
        <v>157</v>
      </c>
      <c r="AW75" s="109">
        <f>SUM(W75:AU75)</f>
        <v>36</v>
      </c>
      <c r="AX75" s="106">
        <f t="shared" si="21"/>
        <v>36</v>
      </c>
      <c r="AY75" s="233" t="s">
        <v>70</v>
      </c>
      <c r="AZ75" s="234"/>
      <c r="BA75" s="234"/>
      <c r="BB75" s="234"/>
      <c r="BC75" s="235"/>
      <c r="BD75" s="119">
        <v>36</v>
      </c>
      <c r="BE75" s="119"/>
      <c r="BF75" s="119"/>
      <c r="BG75" s="10"/>
      <c r="BH75" s="10"/>
      <c r="BI75" s="10"/>
      <c r="BJ75" s="175"/>
      <c r="BK75" s="175"/>
    </row>
    <row r="76" spans="1:66" ht="11.25" customHeight="1" x14ac:dyDescent="0.25">
      <c r="A76" s="192" t="s">
        <v>242</v>
      </c>
      <c r="B76" s="184" t="s">
        <v>159</v>
      </c>
      <c r="C76" s="92"/>
      <c r="D76" s="182">
        <v>4</v>
      </c>
      <c r="E76" s="182">
        <v>4</v>
      </c>
      <c r="F76" s="182">
        <v>4</v>
      </c>
      <c r="G76" s="182">
        <v>4</v>
      </c>
      <c r="H76" s="182">
        <v>4</v>
      </c>
      <c r="I76" s="182">
        <v>4</v>
      </c>
      <c r="J76" s="182">
        <v>4</v>
      </c>
      <c r="K76" s="182">
        <v>4</v>
      </c>
      <c r="L76" s="182">
        <v>4</v>
      </c>
      <c r="M76" s="182">
        <v>4</v>
      </c>
      <c r="N76" s="182">
        <v>4</v>
      </c>
      <c r="O76" s="182">
        <v>4</v>
      </c>
      <c r="P76" s="182">
        <v>2</v>
      </c>
      <c r="Q76" s="190"/>
      <c r="R76" s="190"/>
      <c r="S76" s="190"/>
      <c r="T76" s="134" t="s">
        <v>221</v>
      </c>
      <c r="U76" s="109">
        <f>SUM(D76:T76)</f>
        <v>50</v>
      </c>
      <c r="V76" s="112"/>
      <c r="W76" s="100"/>
      <c r="X76" s="100"/>
      <c r="Y76" s="100"/>
      <c r="Z76" s="167"/>
      <c r="AA76" s="92"/>
      <c r="AB76" s="89"/>
      <c r="AC76" s="89"/>
      <c r="AD76" s="182"/>
      <c r="AE76" s="92"/>
      <c r="AF76" s="89"/>
      <c r="AG76" s="182"/>
      <c r="AH76" s="92"/>
      <c r="AI76" s="89"/>
      <c r="AJ76" s="182"/>
      <c r="AK76" s="104"/>
      <c r="AL76" s="104"/>
      <c r="AM76" s="104"/>
      <c r="AN76" s="104"/>
      <c r="AO76" s="89"/>
      <c r="AP76" s="89"/>
      <c r="AQ76" s="89"/>
      <c r="AR76" s="89"/>
      <c r="AS76" s="89"/>
      <c r="AT76" s="89"/>
      <c r="AU76" s="89"/>
      <c r="AV76" s="132"/>
      <c r="AW76" s="109"/>
      <c r="AX76" s="106">
        <f t="shared" si="21"/>
        <v>50</v>
      </c>
      <c r="AY76" s="227" t="s">
        <v>242</v>
      </c>
      <c r="AZ76" s="228"/>
      <c r="BA76" s="228"/>
      <c r="BB76" s="228"/>
      <c r="BC76" s="229"/>
      <c r="BD76" s="119">
        <v>50</v>
      </c>
      <c r="BE76" s="119"/>
      <c r="BF76" s="119"/>
      <c r="BG76" s="200">
        <f>AX39+AX55+AX76</f>
        <v>168</v>
      </c>
      <c r="BH76" s="10"/>
      <c r="BI76" s="176"/>
      <c r="BJ76" s="175"/>
      <c r="BK76" s="175"/>
      <c r="BL76" s="175"/>
      <c r="BM76" s="175"/>
      <c r="BN76" s="175"/>
    </row>
    <row r="77" spans="1:66" ht="11.25" customHeight="1" x14ac:dyDescent="0.25">
      <c r="A77" s="192" t="s">
        <v>232</v>
      </c>
      <c r="B77" s="184" t="s">
        <v>159</v>
      </c>
      <c r="C77" s="92"/>
      <c r="D77" s="182">
        <v>12</v>
      </c>
      <c r="E77" s="182">
        <v>12</v>
      </c>
      <c r="F77" s="182">
        <v>12</v>
      </c>
      <c r="G77" s="182">
        <v>12</v>
      </c>
      <c r="H77" s="182">
        <v>12</v>
      </c>
      <c r="I77" s="182">
        <v>12</v>
      </c>
      <c r="J77" s="95"/>
      <c r="K77" s="95"/>
      <c r="L77" s="95"/>
      <c r="M77" s="124">
        <v>12</v>
      </c>
      <c r="N77" s="124">
        <v>12</v>
      </c>
      <c r="O77" s="124">
        <v>12</v>
      </c>
      <c r="P77" s="124">
        <v>12</v>
      </c>
      <c r="Q77" s="124">
        <v>8</v>
      </c>
      <c r="R77" s="124">
        <v>8</v>
      </c>
      <c r="S77" s="124">
        <v>8</v>
      </c>
      <c r="T77" s="134" t="s">
        <v>221</v>
      </c>
      <c r="U77" s="109">
        <f>SUM(D77:T77)</f>
        <v>144</v>
      </c>
      <c r="V77" s="112"/>
      <c r="W77" s="100"/>
      <c r="X77" s="100"/>
      <c r="Y77" s="100"/>
      <c r="Z77" s="167"/>
      <c r="AA77" s="172"/>
      <c r="AB77" s="172"/>
      <c r="AC77" s="172"/>
      <c r="AD77" s="182"/>
      <c r="AE77" s="92"/>
      <c r="AF77" s="172"/>
      <c r="AG77" s="182"/>
      <c r="AH77" s="92"/>
      <c r="AI77" s="172"/>
      <c r="AJ77" s="182"/>
      <c r="AK77" s="104"/>
      <c r="AL77" s="104"/>
      <c r="AM77" s="104"/>
      <c r="AN77" s="104"/>
      <c r="AO77" s="89"/>
      <c r="AP77" s="89"/>
      <c r="AQ77" s="89"/>
      <c r="AR77" s="89"/>
      <c r="AS77" s="89"/>
      <c r="AT77" s="89"/>
      <c r="AU77" s="89"/>
      <c r="AV77" s="132"/>
      <c r="AW77" s="109"/>
      <c r="AX77" s="106">
        <f t="shared" si="21"/>
        <v>144</v>
      </c>
      <c r="AY77" s="242" t="s">
        <v>232</v>
      </c>
      <c r="AZ77" s="243"/>
      <c r="BA77" s="243"/>
      <c r="BB77" s="243"/>
      <c r="BC77" s="244"/>
      <c r="BD77" s="119">
        <v>144</v>
      </c>
      <c r="BE77" s="119"/>
      <c r="BF77" s="119"/>
      <c r="BG77" s="200">
        <f>AX40+AX56+AX77</f>
        <v>476</v>
      </c>
      <c r="BH77" s="114"/>
      <c r="BI77" s="176"/>
      <c r="BJ77" s="1"/>
      <c r="BK77" s="1"/>
      <c r="BL77" s="1"/>
      <c r="BM77" s="1"/>
      <c r="BN77" s="1"/>
    </row>
    <row r="78" spans="1:66" ht="11.25" customHeight="1" x14ac:dyDescent="0.25">
      <c r="A78" s="187" t="s">
        <v>239</v>
      </c>
      <c r="B78" s="150" t="s">
        <v>212</v>
      </c>
      <c r="C78" s="92"/>
      <c r="D78" s="151">
        <v>4</v>
      </c>
      <c r="E78" s="151">
        <v>4</v>
      </c>
      <c r="F78" s="151">
        <v>4</v>
      </c>
      <c r="G78" s="151">
        <v>4</v>
      </c>
      <c r="H78" s="151">
        <v>4</v>
      </c>
      <c r="I78" s="151">
        <v>4</v>
      </c>
      <c r="J78" s="151">
        <v>4</v>
      </c>
      <c r="K78" s="151">
        <v>4</v>
      </c>
      <c r="L78" s="151">
        <v>4</v>
      </c>
      <c r="M78" s="151">
        <v>4</v>
      </c>
      <c r="N78" s="151">
        <v>4</v>
      </c>
      <c r="O78" s="151">
        <v>4</v>
      </c>
      <c r="P78" s="151">
        <v>4</v>
      </c>
      <c r="Q78" s="190"/>
      <c r="R78" s="190"/>
      <c r="S78" s="190"/>
      <c r="T78" s="182"/>
      <c r="U78" s="109">
        <f>SUM(D78:T78)</f>
        <v>52</v>
      </c>
      <c r="V78" s="112"/>
      <c r="W78" s="100"/>
      <c r="X78" s="100"/>
      <c r="Y78" s="100"/>
      <c r="Z78" s="167"/>
      <c r="AA78" s="182">
        <v>18</v>
      </c>
      <c r="AB78" s="182">
        <v>18</v>
      </c>
      <c r="AC78" s="182">
        <v>18</v>
      </c>
      <c r="AD78" s="182">
        <v>18</v>
      </c>
      <c r="AE78" s="124">
        <v>12</v>
      </c>
      <c r="AF78" s="124">
        <v>12</v>
      </c>
      <c r="AG78" s="124">
        <v>8</v>
      </c>
      <c r="AH78" s="124">
        <v>20</v>
      </c>
      <c r="AI78" s="124">
        <v>20</v>
      </c>
      <c r="AJ78" s="134" t="s">
        <v>221</v>
      </c>
      <c r="AK78" s="104"/>
      <c r="AL78" s="104"/>
      <c r="AM78" s="104"/>
      <c r="AN78" s="104"/>
      <c r="AO78" s="89"/>
      <c r="AP78" s="89"/>
      <c r="AQ78" s="89"/>
      <c r="AR78" s="89"/>
      <c r="AS78" s="89"/>
      <c r="AT78" s="89"/>
      <c r="AU78" s="89"/>
      <c r="AV78" s="184" t="s">
        <v>159</v>
      </c>
      <c r="AW78" s="109">
        <f>SUM(W78:AU78)</f>
        <v>144</v>
      </c>
      <c r="AX78" s="173">
        <f>U78+AW78</f>
        <v>196</v>
      </c>
      <c r="AY78" s="209" t="s">
        <v>239</v>
      </c>
      <c r="AZ78" s="210"/>
      <c r="BA78" s="210"/>
      <c r="BB78" s="210"/>
      <c r="BC78" s="211"/>
      <c r="BD78" s="119">
        <v>196</v>
      </c>
      <c r="BE78" s="119"/>
      <c r="BF78" s="119"/>
      <c r="BG78" s="200">
        <f>AX41+AX57+AX78</f>
        <v>712</v>
      </c>
      <c r="BH78" s="161"/>
      <c r="BI78" s="176"/>
      <c r="BJ78" s="1"/>
      <c r="BK78" s="1"/>
      <c r="BL78" s="1"/>
      <c r="BM78" s="98"/>
      <c r="BN78" s="98"/>
    </row>
    <row r="79" spans="1:66" ht="12" customHeight="1" x14ac:dyDescent="0.25">
      <c r="A79" s="91"/>
      <c r="B79" s="127"/>
      <c r="C79" s="92"/>
      <c r="D79" s="92"/>
      <c r="E79" s="92"/>
      <c r="F79" s="92"/>
      <c r="G79" s="92"/>
      <c r="H79" s="92"/>
      <c r="I79" s="182"/>
      <c r="J79" s="95"/>
      <c r="K79" s="95"/>
      <c r="L79" s="95"/>
      <c r="M79" s="92"/>
      <c r="N79" s="92"/>
      <c r="O79" s="92"/>
      <c r="P79" s="182"/>
      <c r="Q79" s="190"/>
      <c r="R79" s="190"/>
      <c r="S79" s="190"/>
      <c r="T79" s="182"/>
      <c r="U79" s="109"/>
      <c r="V79" s="112"/>
      <c r="W79" s="155">
        <v>36</v>
      </c>
      <c r="X79" s="155">
        <v>36</v>
      </c>
      <c r="Y79" s="155">
        <v>36</v>
      </c>
      <c r="Z79" s="167"/>
      <c r="AA79" s="92"/>
      <c r="AB79" s="92"/>
      <c r="AC79" s="92"/>
      <c r="AD79" s="182"/>
      <c r="AE79" s="92"/>
      <c r="AF79" s="172"/>
      <c r="AG79" s="182"/>
      <c r="AH79" s="92"/>
      <c r="AI79" s="172"/>
      <c r="AJ79" s="182"/>
      <c r="AK79" s="104"/>
      <c r="AL79" s="104"/>
      <c r="AM79" s="104"/>
      <c r="AN79" s="104"/>
      <c r="AO79" s="89"/>
      <c r="AP79" s="89"/>
      <c r="AQ79" s="89"/>
      <c r="AR79" s="89"/>
      <c r="AS79" s="89"/>
      <c r="AT79" s="89"/>
      <c r="AU79" s="89"/>
      <c r="AV79" s="144" t="s">
        <v>157</v>
      </c>
      <c r="AW79" s="109">
        <f>SUM(W79:AV79)</f>
        <v>108</v>
      </c>
      <c r="AX79" s="106">
        <f t="shared" si="21"/>
        <v>108</v>
      </c>
      <c r="AY79" s="245" t="s">
        <v>252</v>
      </c>
      <c r="AZ79" s="246"/>
      <c r="BA79" s="246"/>
      <c r="BB79" s="246"/>
      <c r="BC79" s="247"/>
      <c r="BD79" s="119">
        <v>108</v>
      </c>
      <c r="BE79" s="119"/>
      <c r="BF79" s="119"/>
      <c r="BG79" s="10"/>
      <c r="BH79" s="161"/>
      <c r="BI79" s="176"/>
      <c r="BJ79" s="1"/>
      <c r="BK79" s="1"/>
      <c r="BL79" s="1"/>
      <c r="BM79" s="1"/>
      <c r="BN79" s="1"/>
    </row>
    <row r="80" spans="1:66" ht="11.25" customHeight="1" x14ac:dyDescent="0.25">
      <c r="A80" s="187" t="s">
        <v>246</v>
      </c>
      <c r="B80" s="150" t="s">
        <v>212</v>
      </c>
      <c r="C80" s="92"/>
      <c r="D80" s="151">
        <v>4</v>
      </c>
      <c r="E80" s="151">
        <v>4</v>
      </c>
      <c r="F80" s="151">
        <v>4</v>
      </c>
      <c r="G80" s="151">
        <v>4</v>
      </c>
      <c r="H80" s="151">
        <v>4</v>
      </c>
      <c r="I80" s="151">
        <v>4</v>
      </c>
      <c r="J80" s="151">
        <v>2</v>
      </c>
      <c r="K80" s="151">
        <v>2</v>
      </c>
      <c r="L80" s="151">
        <v>2</v>
      </c>
      <c r="M80" s="151">
        <v>6</v>
      </c>
      <c r="N80" s="151">
        <v>6</v>
      </c>
      <c r="O80" s="151">
        <v>6</v>
      </c>
      <c r="P80" s="151">
        <v>6</v>
      </c>
      <c r="Q80" s="151">
        <v>4</v>
      </c>
      <c r="R80" s="151">
        <v>4</v>
      </c>
      <c r="S80" s="151">
        <v>4</v>
      </c>
      <c r="T80" s="151">
        <v>4</v>
      </c>
      <c r="U80" s="109">
        <f>SUM(D80:T80)</f>
        <v>70</v>
      </c>
      <c r="V80" s="112"/>
      <c r="W80" s="155"/>
      <c r="X80" s="155"/>
      <c r="Y80" s="155"/>
      <c r="Z80" s="167"/>
      <c r="AA80" s="182">
        <v>12</v>
      </c>
      <c r="AB80" s="182">
        <v>12</v>
      </c>
      <c r="AC80" s="182">
        <v>12</v>
      </c>
      <c r="AD80" s="182">
        <v>6</v>
      </c>
      <c r="AE80" s="182">
        <v>18</v>
      </c>
      <c r="AF80" s="182">
        <v>18</v>
      </c>
      <c r="AG80" s="182">
        <v>16</v>
      </c>
      <c r="AH80" s="124">
        <v>10</v>
      </c>
      <c r="AI80" s="124">
        <v>10</v>
      </c>
      <c r="AJ80" s="124">
        <v>4</v>
      </c>
      <c r="AK80" s="134" t="s">
        <v>221</v>
      </c>
      <c r="AL80" s="104"/>
      <c r="AM80" s="104"/>
      <c r="AN80" s="104"/>
      <c r="AO80" s="89"/>
      <c r="AP80" s="89"/>
      <c r="AQ80" s="89"/>
      <c r="AR80" s="89"/>
      <c r="AS80" s="89"/>
      <c r="AT80" s="89"/>
      <c r="AU80" s="89"/>
      <c r="AV80" s="184" t="s">
        <v>159</v>
      </c>
      <c r="AW80" s="109">
        <f>SUM(W80:AV80)</f>
        <v>118</v>
      </c>
      <c r="AX80" s="106">
        <f t="shared" si="21"/>
        <v>188</v>
      </c>
      <c r="AY80" s="209" t="s">
        <v>231</v>
      </c>
      <c r="AZ80" s="210"/>
      <c r="BA80" s="210"/>
      <c r="BB80" s="210"/>
      <c r="BC80" s="211"/>
      <c r="BD80" s="119">
        <v>188</v>
      </c>
      <c r="BE80" s="119"/>
      <c r="BF80" s="119"/>
      <c r="BG80" s="200">
        <f>AX58+AX80</f>
        <v>278</v>
      </c>
      <c r="BH80" s="160"/>
      <c r="BI80" s="10"/>
      <c r="BJ80" s="1"/>
      <c r="BK80" s="1"/>
      <c r="BL80" s="1"/>
      <c r="BM80" s="1"/>
    </row>
    <row r="81" spans="1:66" ht="11.25" customHeight="1" x14ac:dyDescent="0.25">
      <c r="A81" s="91"/>
      <c r="B81" s="127"/>
      <c r="C81" s="92"/>
      <c r="D81" s="92"/>
      <c r="E81" s="92"/>
      <c r="F81" s="92"/>
      <c r="G81" s="92"/>
      <c r="H81" s="92"/>
      <c r="I81" s="182"/>
      <c r="J81" s="95"/>
      <c r="K81" s="95"/>
      <c r="L81" s="95"/>
      <c r="M81" s="92"/>
      <c r="N81" s="92"/>
      <c r="O81" s="92"/>
      <c r="P81" s="182"/>
      <c r="Q81" s="190"/>
      <c r="R81" s="190"/>
      <c r="S81" s="190"/>
      <c r="T81" s="182"/>
      <c r="U81" s="109"/>
      <c r="V81" s="112"/>
      <c r="W81" s="100"/>
      <c r="X81" s="100"/>
      <c r="Y81" s="100"/>
      <c r="Z81" s="167">
        <v>36</v>
      </c>
      <c r="AA81" s="92"/>
      <c r="AB81" s="92"/>
      <c r="AC81" s="92"/>
      <c r="AD81" s="182"/>
      <c r="AE81" s="92"/>
      <c r="AF81" s="172"/>
      <c r="AG81" s="182"/>
      <c r="AH81" s="92"/>
      <c r="AI81" s="172"/>
      <c r="AJ81" s="182"/>
      <c r="AK81" s="104"/>
      <c r="AL81" s="104"/>
      <c r="AM81" s="104"/>
      <c r="AN81" s="104"/>
      <c r="AO81" s="89"/>
      <c r="AP81" s="89"/>
      <c r="AQ81" s="89"/>
      <c r="AR81" s="89"/>
      <c r="AS81" s="89"/>
      <c r="AT81" s="89"/>
      <c r="AU81" s="169"/>
      <c r="AV81" s="144" t="s">
        <v>157</v>
      </c>
      <c r="AW81" s="109">
        <f>SUM(W81:AV81)</f>
        <v>36</v>
      </c>
      <c r="AX81" s="106">
        <f t="shared" si="21"/>
        <v>36</v>
      </c>
      <c r="AY81" s="221" t="s">
        <v>253</v>
      </c>
      <c r="AZ81" s="222"/>
      <c r="BA81" s="222"/>
      <c r="BB81" s="222"/>
      <c r="BC81" s="223"/>
      <c r="BD81" s="119">
        <v>36</v>
      </c>
      <c r="BE81" s="119"/>
      <c r="BF81" s="119"/>
      <c r="BG81" s="160"/>
      <c r="BH81" s="10"/>
      <c r="BI81" s="176"/>
      <c r="BJ81" s="175"/>
      <c r="BK81" s="175"/>
      <c r="BL81" s="175"/>
      <c r="BM81" s="175"/>
      <c r="BN81" s="175"/>
    </row>
    <row r="82" spans="1:66" ht="11.25" customHeight="1" x14ac:dyDescent="0.25">
      <c r="A82" s="154" t="s">
        <v>245</v>
      </c>
      <c r="B82" s="144" t="s">
        <v>157</v>
      </c>
      <c r="C82" s="92"/>
      <c r="D82" s="89"/>
      <c r="E82" s="89"/>
      <c r="F82" s="89"/>
      <c r="G82" s="89"/>
      <c r="H82" s="89"/>
      <c r="I82" s="182"/>
      <c r="J82" s="95">
        <v>12</v>
      </c>
      <c r="K82" s="95">
        <v>12</v>
      </c>
      <c r="L82" s="95">
        <v>12</v>
      </c>
      <c r="M82" s="92"/>
      <c r="N82" s="92"/>
      <c r="O82" s="92"/>
      <c r="P82" s="182"/>
      <c r="Q82" s="190"/>
      <c r="R82" s="190"/>
      <c r="S82" s="190"/>
      <c r="T82" s="182"/>
      <c r="U82" s="109">
        <f>SUM(D82:T82)</f>
        <v>36</v>
      </c>
      <c r="V82" s="112"/>
      <c r="W82" s="100"/>
      <c r="X82" s="100"/>
      <c r="Y82" s="100"/>
      <c r="Z82" s="167"/>
      <c r="AA82" s="92"/>
      <c r="AB82" s="89"/>
      <c r="AC82" s="89"/>
      <c r="AD82" s="182"/>
      <c r="AE82" s="92"/>
      <c r="AF82" s="89"/>
      <c r="AG82" s="182"/>
      <c r="AH82" s="92"/>
      <c r="AI82" s="89"/>
      <c r="AJ82" s="182"/>
      <c r="AK82" s="104"/>
      <c r="AL82" s="104"/>
      <c r="AM82" s="104"/>
      <c r="AN82" s="104"/>
      <c r="AO82" s="89"/>
      <c r="AP82" s="89"/>
      <c r="AQ82" s="89"/>
      <c r="AR82" s="89"/>
      <c r="AS82" s="89"/>
      <c r="AT82" s="89"/>
      <c r="AU82" s="89"/>
      <c r="AV82" s="132"/>
      <c r="AW82" s="109"/>
      <c r="AX82" s="106">
        <f>SUM(U82+AW82)</f>
        <v>36</v>
      </c>
      <c r="AY82" s="227" t="s">
        <v>245</v>
      </c>
      <c r="AZ82" s="228"/>
      <c r="BA82" s="228"/>
      <c r="BB82" s="228"/>
      <c r="BC82" s="229"/>
      <c r="BD82" s="119">
        <v>36</v>
      </c>
      <c r="BE82" s="119"/>
      <c r="BF82" s="119"/>
      <c r="BG82" s="161"/>
      <c r="BH82" s="10"/>
      <c r="BI82" s="196"/>
      <c r="BJ82" s="147"/>
    </row>
    <row r="83" spans="1:66" ht="11.25" customHeight="1" x14ac:dyDescent="0.25">
      <c r="A83" s="191" t="s">
        <v>250</v>
      </c>
      <c r="B83" s="144" t="s">
        <v>157</v>
      </c>
      <c r="C83" s="92"/>
      <c r="D83" s="89"/>
      <c r="E83" s="89"/>
      <c r="F83" s="89"/>
      <c r="G83" s="89"/>
      <c r="H83" s="89"/>
      <c r="I83" s="182"/>
      <c r="J83" s="95"/>
      <c r="K83" s="95"/>
      <c r="L83" s="95"/>
      <c r="M83" s="92"/>
      <c r="N83" s="92"/>
      <c r="O83" s="92"/>
      <c r="P83" s="182"/>
      <c r="Q83" s="190">
        <v>12</v>
      </c>
      <c r="R83" s="190">
        <v>12</v>
      </c>
      <c r="S83" s="190">
        <v>12</v>
      </c>
      <c r="T83" s="182"/>
      <c r="U83" s="109">
        <f>SUM(D83:T83)</f>
        <v>36</v>
      </c>
      <c r="V83" s="112"/>
      <c r="W83" s="100"/>
      <c r="X83" s="100"/>
      <c r="Y83" s="100"/>
      <c r="Z83" s="167"/>
      <c r="AA83" s="92"/>
      <c r="AB83" s="89"/>
      <c r="AC83" s="89"/>
      <c r="AD83" s="182"/>
      <c r="AE83" s="92"/>
      <c r="AF83" s="89"/>
      <c r="AG83" s="182"/>
      <c r="AH83" s="92"/>
      <c r="AI83" s="89"/>
      <c r="AJ83" s="182"/>
      <c r="AK83" s="104"/>
      <c r="AL83" s="104"/>
      <c r="AM83" s="104"/>
      <c r="AN83" s="104"/>
      <c r="AO83" s="89"/>
      <c r="AP83" s="89"/>
      <c r="AQ83" s="89"/>
      <c r="AR83" s="89"/>
      <c r="AS83" s="89"/>
      <c r="AT83" s="89"/>
      <c r="AU83" s="89"/>
      <c r="AV83" s="132"/>
      <c r="AW83" s="109"/>
      <c r="AX83" s="106">
        <f>SUM(U83+AW83)</f>
        <v>36</v>
      </c>
      <c r="AY83" s="227" t="s">
        <v>250</v>
      </c>
      <c r="AZ83" s="228"/>
      <c r="BA83" s="228"/>
      <c r="BB83" s="228"/>
      <c r="BC83" s="229"/>
      <c r="BD83" s="119">
        <v>36</v>
      </c>
      <c r="BE83" s="119"/>
      <c r="BF83" s="119"/>
      <c r="BG83" s="161"/>
      <c r="BH83" s="10"/>
      <c r="BI83" s="171"/>
      <c r="BJ83" s="147"/>
    </row>
    <row r="84" spans="1:66" ht="11.25" customHeight="1" x14ac:dyDescent="0.25">
      <c r="A84" s="91"/>
      <c r="B84" s="127"/>
      <c r="C84" s="92"/>
      <c r="D84" s="89"/>
      <c r="E84" s="89"/>
      <c r="F84" s="89"/>
      <c r="G84" s="89"/>
      <c r="H84" s="89"/>
      <c r="I84" s="182"/>
      <c r="J84" s="95"/>
      <c r="K84" s="95"/>
      <c r="L84" s="95"/>
      <c r="M84" s="92"/>
      <c r="N84" s="92"/>
      <c r="O84" s="92"/>
      <c r="P84" s="182"/>
      <c r="Q84" s="190"/>
      <c r="R84" s="190"/>
      <c r="S84" s="190"/>
      <c r="T84" s="182"/>
      <c r="U84" s="109"/>
      <c r="V84" s="112"/>
      <c r="W84" s="100"/>
      <c r="X84" s="100"/>
      <c r="Y84" s="100"/>
      <c r="Z84" s="167"/>
      <c r="AA84" s="92"/>
      <c r="AB84" s="89"/>
      <c r="AC84" s="89"/>
      <c r="AD84" s="182"/>
      <c r="AE84" s="92"/>
      <c r="AF84" s="89"/>
      <c r="AG84" s="182"/>
      <c r="AH84" s="92"/>
      <c r="AI84" s="89"/>
      <c r="AJ84" s="182"/>
      <c r="AK84" s="123">
        <v>36</v>
      </c>
      <c r="AL84" s="123">
        <v>36</v>
      </c>
      <c r="AM84" s="123">
        <v>36</v>
      </c>
      <c r="AN84" s="123">
        <v>36</v>
      </c>
      <c r="AO84" s="92"/>
      <c r="AP84" s="89"/>
      <c r="AQ84" s="89"/>
      <c r="AR84" s="89"/>
      <c r="AS84" s="89"/>
      <c r="AT84" s="89"/>
      <c r="AU84" s="89"/>
      <c r="AV84" s="144" t="s">
        <v>157</v>
      </c>
      <c r="AW84" s="109">
        <f>SUM(W84:AV84)</f>
        <v>144</v>
      </c>
      <c r="AX84" s="106">
        <f>SUM(U84+AW84)</f>
        <v>144</v>
      </c>
      <c r="AY84" s="230" t="s">
        <v>226</v>
      </c>
      <c r="AZ84" s="231"/>
      <c r="BA84" s="231"/>
      <c r="BB84" s="231"/>
      <c r="BC84" s="232"/>
      <c r="BD84" s="119">
        <v>144</v>
      </c>
      <c r="BE84" s="119"/>
      <c r="BF84" s="119"/>
      <c r="BG84" s="202">
        <v>180</v>
      </c>
      <c r="BH84" s="201">
        <f>BG84-BG85-BG86</f>
        <v>0</v>
      </c>
      <c r="BI84" s="10"/>
      <c r="BJ84" s="147"/>
    </row>
    <row r="85" spans="1:66" ht="11.25" customHeight="1" x14ac:dyDescent="0.25">
      <c r="A85" s="133" t="s">
        <v>164</v>
      </c>
      <c r="B85" s="127"/>
      <c r="C85" s="92"/>
      <c r="D85" s="89"/>
      <c r="E85" s="89"/>
      <c r="F85" s="89"/>
      <c r="G85" s="89"/>
      <c r="H85" s="89"/>
      <c r="I85" s="133">
        <v>6</v>
      </c>
      <c r="J85" s="95"/>
      <c r="K85" s="95"/>
      <c r="L85" s="95"/>
      <c r="M85" s="92"/>
      <c r="N85" s="92"/>
      <c r="O85" s="92"/>
      <c r="P85" s="133">
        <v>6</v>
      </c>
      <c r="Q85" s="190"/>
      <c r="R85" s="190"/>
      <c r="S85" s="190"/>
      <c r="T85" s="182"/>
      <c r="U85" s="109">
        <f>SUM(D85:T85)</f>
        <v>12</v>
      </c>
      <c r="V85" s="112"/>
      <c r="W85" s="100"/>
      <c r="X85" s="100"/>
      <c r="Y85" s="100"/>
      <c r="Z85" s="167"/>
      <c r="AA85" s="92"/>
      <c r="AB85" s="89"/>
      <c r="AC85" s="89"/>
      <c r="AD85" s="133">
        <v>6</v>
      </c>
      <c r="AE85" s="141"/>
      <c r="AF85" s="89"/>
      <c r="AG85" s="133">
        <v>6</v>
      </c>
      <c r="AH85" s="141"/>
      <c r="AI85" s="89"/>
      <c r="AJ85" s="182"/>
      <c r="AK85" s="123"/>
      <c r="AL85" s="123"/>
      <c r="AM85" s="123"/>
      <c r="AN85" s="123"/>
      <c r="AO85" s="92"/>
      <c r="AP85" s="89"/>
      <c r="AQ85" s="89"/>
      <c r="AR85" s="89"/>
      <c r="AS85" s="89"/>
      <c r="AT85" s="89"/>
      <c r="AU85" s="89"/>
      <c r="AV85" s="132"/>
      <c r="AW85" s="109">
        <f>SUM(W85:AU85)</f>
        <v>12</v>
      </c>
      <c r="AX85" s="106">
        <f>U85+AW85</f>
        <v>24</v>
      </c>
      <c r="AY85" s="212" t="s">
        <v>164</v>
      </c>
      <c r="AZ85" s="213"/>
      <c r="BA85" s="213"/>
      <c r="BB85" s="213"/>
      <c r="BC85" s="214"/>
      <c r="BD85" s="119">
        <v>24</v>
      </c>
      <c r="BE85" s="119"/>
      <c r="BF85" s="119"/>
      <c r="BG85" s="203">
        <f>AX43+AX63+AX85</f>
        <v>108</v>
      </c>
      <c r="BH85" s="159"/>
      <c r="BI85" s="10"/>
      <c r="BJ85" s="147"/>
    </row>
    <row r="86" spans="1:66" ht="11.25" customHeight="1" x14ac:dyDescent="0.25">
      <c r="A86" s="134" t="s">
        <v>251</v>
      </c>
      <c r="B86" s="127"/>
      <c r="C86" s="92"/>
      <c r="D86" s="89"/>
      <c r="E86" s="89"/>
      <c r="F86" s="89"/>
      <c r="G86" s="89"/>
      <c r="H86" s="89"/>
      <c r="I86" s="182"/>
      <c r="J86" s="95"/>
      <c r="K86" s="95"/>
      <c r="L86" s="95"/>
      <c r="M86" s="92"/>
      <c r="N86" s="92"/>
      <c r="O86" s="141"/>
      <c r="P86" s="182"/>
      <c r="Q86" s="190"/>
      <c r="R86" s="190"/>
      <c r="S86" s="190"/>
      <c r="T86" s="134">
        <v>30</v>
      </c>
      <c r="U86" s="109">
        <f>SUM(D86:T86)</f>
        <v>30</v>
      </c>
      <c r="V86" s="112"/>
      <c r="W86" s="100"/>
      <c r="X86" s="100"/>
      <c r="Y86" s="100"/>
      <c r="Z86" s="167"/>
      <c r="AA86" s="92"/>
      <c r="AB86" s="141"/>
      <c r="AC86" s="89"/>
      <c r="AD86" s="182"/>
      <c r="AE86" s="92"/>
      <c r="AF86" s="141"/>
      <c r="AG86" s="182"/>
      <c r="AH86" s="92"/>
      <c r="AI86" s="141"/>
      <c r="AJ86" s="134">
        <v>30</v>
      </c>
      <c r="AK86" s="104"/>
      <c r="AL86" s="104"/>
      <c r="AM86" s="104"/>
      <c r="AN86" s="104"/>
      <c r="AO86" s="92"/>
      <c r="AP86" s="92"/>
      <c r="AQ86" s="92"/>
      <c r="AR86" s="92"/>
      <c r="AS86" s="92"/>
      <c r="AT86" s="89"/>
      <c r="AU86" s="89"/>
      <c r="AV86" s="132"/>
      <c r="AW86" s="109">
        <f>SUM(W86:AV86)</f>
        <v>30</v>
      </c>
      <c r="AX86" s="106">
        <f t="shared" si="21"/>
        <v>60</v>
      </c>
      <c r="AY86" s="224" t="s">
        <v>251</v>
      </c>
      <c r="AZ86" s="225"/>
      <c r="BA86" s="225"/>
      <c r="BB86" s="225"/>
      <c r="BC86" s="226"/>
      <c r="BD86" s="119">
        <v>60</v>
      </c>
      <c r="BE86" s="119"/>
      <c r="BF86" s="119"/>
      <c r="BG86" s="204">
        <f>AX64+AX86</f>
        <v>72</v>
      </c>
      <c r="BH86" s="199"/>
      <c r="BI86" s="199"/>
      <c r="BJ86" s="147"/>
    </row>
    <row r="87" spans="1:66" ht="12" customHeight="1" x14ac:dyDescent="0.25">
      <c r="A87" s="88"/>
      <c r="B87" s="127"/>
      <c r="C87" s="92"/>
      <c r="D87" s="92"/>
      <c r="E87" s="92"/>
      <c r="F87" s="92"/>
      <c r="G87" s="92"/>
      <c r="H87" s="92"/>
      <c r="I87" s="182"/>
      <c r="J87" s="95"/>
      <c r="K87" s="95"/>
      <c r="L87" s="95"/>
      <c r="M87" s="92"/>
      <c r="N87" s="92"/>
      <c r="O87" s="92"/>
      <c r="P87" s="182"/>
      <c r="Q87" s="190"/>
      <c r="R87" s="190"/>
      <c r="S87" s="190"/>
      <c r="T87" s="182"/>
      <c r="U87" s="109"/>
      <c r="V87" s="112"/>
      <c r="W87" s="100"/>
      <c r="X87" s="100"/>
      <c r="Y87" s="100"/>
      <c r="Z87" s="167"/>
      <c r="AA87" s="92"/>
      <c r="AB87" s="89"/>
      <c r="AC87" s="89"/>
      <c r="AD87" s="182"/>
      <c r="AE87" s="92"/>
      <c r="AF87" s="89"/>
      <c r="AG87" s="182"/>
      <c r="AH87" s="92"/>
      <c r="AI87" s="89"/>
      <c r="AJ87" s="182"/>
      <c r="AK87" s="104"/>
      <c r="AL87" s="105"/>
      <c r="AM87" s="104"/>
      <c r="AN87" s="104"/>
      <c r="AO87" s="165">
        <v>36</v>
      </c>
      <c r="AP87" s="165">
        <v>36</v>
      </c>
      <c r="AQ87" s="165">
        <v>36</v>
      </c>
      <c r="AR87" s="165">
        <v>36</v>
      </c>
      <c r="AS87" s="156"/>
      <c r="AT87" s="156"/>
      <c r="AU87" s="92"/>
      <c r="AV87" s="132"/>
      <c r="AW87" s="109">
        <f>SUM(W87:AV87)</f>
        <v>144</v>
      </c>
      <c r="AX87" s="106">
        <f t="shared" si="21"/>
        <v>144</v>
      </c>
      <c r="AY87" s="218" t="s">
        <v>82</v>
      </c>
      <c r="AZ87" s="219"/>
      <c r="BA87" s="219"/>
      <c r="BB87" s="219"/>
      <c r="BC87" s="220"/>
      <c r="BD87" s="119"/>
      <c r="BE87" s="119"/>
      <c r="BF87" s="119"/>
      <c r="BG87" s="10"/>
      <c r="BH87" s="10"/>
      <c r="BI87" s="10"/>
      <c r="BJ87" s="147"/>
    </row>
    <row r="88" spans="1:66" ht="12" customHeight="1" x14ac:dyDescent="0.25">
      <c r="A88" s="141"/>
      <c r="B88" s="127"/>
      <c r="C88" s="92"/>
      <c r="D88" s="89"/>
      <c r="E88" s="89"/>
      <c r="F88" s="89"/>
      <c r="G88" s="89"/>
      <c r="H88" s="89"/>
      <c r="I88" s="182"/>
      <c r="J88" s="95"/>
      <c r="K88" s="95"/>
      <c r="L88" s="95"/>
      <c r="M88" s="92"/>
      <c r="N88" s="92"/>
      <c r="O88" s="92"/>
      <c r="P88" s="182"/>
      <c r="Q88" s="190"/>
      <c r="R88" s="190"/>
      <c r="S88" s="190"/>
      <c r="T88" s="182"/>
      <c r="U88" s="109"/>
      <c r="V88" s="112"/>
      <c r="W88" s="100"/>
      <c r="X88" s="100"/>
      <c r="Y88" s="100"/>
      <c r="Z88" s="167"/>
      <c r="AA88" s="92"/>
      <c r="AB88" s="89"/>
      <c r="AC88" s="89"/>
      <c r="AD88" s="182"/>
      <c r="AE88" s="92"/>
      <c r="AF88" s="89"/>
      <c r="AG88" s="182"/>
      <c r="AH88" s="92"/>
      <c r="AI88" s="89"/>
      <c r="AJ88" s="182"/>
      <c r="AK88" s="104"/>
      <c r="AL88" s="104"/>
      <c r="AM88" s="104"/>
      <c r="AN88" s="104"/>
      <c r="AO88" s="156"/>
      <c r="AP88" s="156"/>
      <c r="AQ88" s="156"/>
      <c r="AR88" s="156"/>
      <c r="AS88" s="157">
        <v>36</v>
      </c>
      <c r="AT88" s="157">
        <v>36</v>
      </c>
      <c r="AU88" s="92"/>
      <c r="AV88" s="132"/>
      <c r="AW88" s="109">
        <f>SUM(AO88:AU88)</f>
        <v>72</v>
      </c>
      <c r="AX88" s="106">
        <f t="shared" si="21"/>
        <v>72</v>
      </c>
      <c r="AY88" s="215" t="s">
        <v>178</v>
      </c>
      <c r="AZ88" s="216"/>
      <c r="BA88" s="216"/>
      <c r="BB88" s="216"/>
      <c r="BC88" s="217"/>
      <c r="BD88" s="119"/>
      <c r="BE88" s="119"/>
      <c r="BF88" s="119"/>
      <c r="BG88" s="205">
        <f>AX42+AX60+AX61+AX62+AX79+AX81+AX82+AX83</f>
        <v>900</v>
      </c>
      <c r="BH88" s="10"/>
      <c r="BI88" s="159"/>
      <c r="BJ88" s="147"/>
    </row>
    <row r="89" spans="1:66" ht="11.25" customHeight="1" x14ac:dyDescent="0.25">
      <c r="A89" s="2"/>
      <c r="B89" s="112"/>
      <c r="C89" s="93">
        <f t="shared" ref="C89:T89" si="22">SUM(C70:C88)</f>
        <v>0</v>
      </c>
      <c r="D89" s="93">
        <f t="shared" si="22"/>
        <v>36</v>
      </c>
      <c r="E89" s="93">
        <f t="shared" si="22"/>
        <v>36</v>
      </c>
      <c r="F89" s="93">
        <f t="shared" si="22"/>
        <v>36</v>
      </c>
      <c r="G89" s="93">
        <f t="shared" si="22"/>
        <v>36</v>
      </c>
      <c r="H89" s="93">
        <f t="shared" si="22"/>
        <v>36</v>
      </c>
      <c r="I89" s="93">
        <f t="shared" si="22"/>
        <v>36</v>
      </c>
      <c r="J89" s="93">
        <f t="shared" si="22"/>
        <v>36</v>
      </c>
      <c r="K89" s="93">
        <f t="shared" si="22"/>
        <v>36</v>
      </c>
      <c r="L89" s="93">
        <f t="shared" si="22"/>
        <v>36</v>
      </c>
      <c r="M89" s="93">
        <f t="shared" si="22"/>
        <v>36</v>
      </c>
      <c r="N89" s="93">
        <f t="shared" si="22"/>
        <v>36</v>
      </c>
      <c r="O89" s="93">
        <f t="shared" si="22"/>
        <v>36</v>
      </c>
      <c r="P89" s="93">
        <f t="shared" si="22"/>
        <v>36</v>
      </c>
      <c r="Q89" s="93">
        <f t="shared" si="22"/>
        <v>36</v>
      </c>
      <c r="R89" s="93">
        <f t="shared" si="22"/>
        <v>36</v>
      </c>
      <c r="S89" s="93">
        <f t="shared" si="22"/>
        <v>36</v>
      </c>
      <c r="T89" s="93">
        <f t="shared" si="22"/>
        <v>36</v>
      </c>
      <c r="U89" s="109">
        <f>SUM(U70:U88)</f>
        <v>612</v>
      </c>
      <c r="V89" s="112"/>
      <c r="W89" s="93">
        <f t="shared" ref="W89:AX89" si="23">SUM(W70:W88)</f>
        <v>36</v>
      </c>
      <c r="X89" s="93">
        <f t="shared" si="23"/>
        <v>36</v>
      </c>
      <c r="Y89" s="93">
        <f t="shared" si="23"/>
        <v>36</v>
      </c>
      <c r="Z89" s="93">
        <f t="shared" si="23"/>
        <v>36</v>
      </c>
      <c r="AA89" s="93">
        <f t="shared" si="23"/>
        <v>36</v>
      </c>
      <c r="AB89" s="93">
        <f t="shared" si="23"/>
        <v>36</v>
      </c>
      <c r="AC89" s="93">
        <f t="shared" si="23"/>
        <v>36</v>
      </c>
      <c r="AD89" s="93">
        <f t="shared" si="23"/>
        <v>36</v>
      </c>
      <c r="AE89" s="93">
        <f t="shared" si="23"/>
        <v>36</v>
      </c>
      <c r="AF89" s="93">
        <f t="shared" si="23"/>
        <v>36</v>
      </c>
      <c r="AG89" s="93">
        <f t="shared" si="23"/>
        <v>36</v>
      </c>
      <c r="AH89" s="93">
        <f t="shared" si="23"/>
        <v>36</v>
      </c>
      <c r="AI89" s="93">
        <f t="shared" si="23"/>
        <v>36</v>
      </c>
      <c r="AJ89" s="93">
        <f t="shared" si="23"/>
        <v>36</v>
      </c>
      <c r="AK89" s="93">
        <f t="shared" si="23"/>
        <v>36</v>
      </c>
      <c r="AL89" s="93">
        <f t="shared" si="23"/>
        <v>36</v>
      </c>
      <c r="AM89" s="93">
        <f t="shared" si="23"/>
        <v>36</v>
      </c>
      <c r="AN89" s="93">
        <f t="shared" si="23"/>
        <v>36</v>
      </c>
      <c r="AO89" s="93">
        <f t="shared" si="23"/>
        <v>36</v>
      </c>
      <c r="AP89" s="93">
        <f t="shared" si="23"/>
        <v>36</v>
      </c>
      <c r="AQ89" s="93">
        <f t="shared" si="23"/>
        <v>36</v>
      </c>
      <c r="AR89" s="93">
        <f t="shared" si="23"/>
        <v>36</v>
      </c>
      <c r="AS89" s="93">
        <f t="shared" si="23"/>
        <v>36</v>
      </c>
      <c r="AT89" s="93">
        <f t="shared" si="23"/>
        <v>36</v>
      </c>
      <c r="AU89" s="93">
        <f t="shared" si="23"/>
        <v>0</v>
      </c>
      <c r="AV89" s="93">
        <f t="shared" si="23"/>
        <v>0</v>
      </c>
      <c r="AW89" s="109">
        <f t="shared" si="23"/>
        <v>864</v>
      </c>
      <c r="AX89" s="173">
        <f t="shared" si="23"/>
        <v>1476</v>
      </c>
      <c r="AY89" s="119"/>
      <c r="AZ89" s="119"/>
      <c r="BA89" s="119"/>
      <c r="BB89" s="119"/>
      <c r="BC89" s="119"/>
      <c r="BD89" s="119"/>
      <c r="BE89" s="119"/>
      <c r="BF89" s="119"/>
      <c r="BG89" s="160"/>
      <c r="BH89" s="10"/>
      <c r="BI89" s="159"/>
      <c r="BJ89" s="148"/>
    </row>
    <row r="90" spans="1:66" ht="11.25" customHeight="1" x14ac:dyDescent="0.25">
      <c r="D90" s="90">
        <f>36-D89</f>
        <v>0</v>
      </c>
      <c r="E90" s="90">
        <f t="shared" ref="E90:T90" si="24">36-E89</f>
        <v>0</v>
      </c>
      <c r="F90" s="90">
        <f t="shared" si="24"/>
        <v>0</v>
      </c>
      <c r="G90" s="90">
        <f t="shared" si="24"/>
        <v>0</v>
      </c>
      <c r="H90" s="90">
        <f t="shared" si="24"/>
        <v>0</v>
      </c>
      <c r="I90" s="90">
        <f t="shared" si="24"/>
        <v>0</v>
      </c>
      <c r="J90" s="90">
        <f t="shared" si="24"/>
        <v>0</v>
      </c>
      <c r="K90" s="90">
        <f t="shared" si="24"/>
        <v>0</v>
      </c>
      <c r="L90" s="90">
        <f t="shared" si="24"/>
        <v>0</v>
      </c>
      <c r="M90" s="90">
        <f t="shared" si="24"/>
        <v>0</v>
      </c>
      <c r="N90" s="90">
        <f t="shared" si="24"/>
        <v>0</v>
      </c>
      <c r="O90" s="90">
        <f t="shared" si="24"/>
        <v>0</v>
      </c>
      <c r="P90" s="90">
        <f t="shared" si="24"/>
        <v>0</v>
      </c>
      <c r="Q90" s="90">
        <f t="shared" si="24"/>
        <v>0</v>
      </c>
      <c r="R90" s="90">
        <f t="shared" si="24"/>
        <v>0</v>
      </c>
      <c r="S90" s="90">
        <f t="shared" si="24"/>
        <v>0</v>
      </c>
      <c r="T90" s="90">
        <f t="shared" si="24"/>
        <v>0</v>
      </c>
      <c r="U90" s="109"/>
      <c r="V90" s="90"/>
      <c r="W90" s="90">
        <f>36-W89</f>
        <v>0</v>
      </c>
      <c r="X90" s="90">
        <f>36-X89</f>
        <v>0</v>
      </c>
      <c r="Y90" s="90">
        <f t="shared" ref="Y90:AV90" si="25">36-Y89</f>
        <v>0</v>
      </c>
      <c r="Z90" s="90">
        <f t="shared" si="25"/>
        <v>0</v>
      </c>
      <c r="AA90" s="90">
        <f t="shared" si="25"/>
        <v>0</v>
      </c>
      <c r="AB90" s="90">
        <f t="shared" si="25"/>
        <v>0</v>
      </c>
      <c r="AC90" s="90">
        <f t="shared" si="25"/>
        <v>0</v>
      </c>
      <c r="AD90" s="90">
        <f t="shared" si="25"/>
        <v>0</v>
      </c>
      <c r="AE90" s="90">
        <f t="shared" si="25"/>
        <v>0</v>
      </c>
      <c r="AF90" s="90">
        <f t="shared" si="25"/>
        <v>0</v>
      </c>
      <c r="AG90" s="90">
        <f t="shared" si="25"/>
        <v>0</v>
      </c>
      <c r="AH90" s="90">
        <f t="shared" si="25"/>
        <v>0</v>
      </c>
      <c r="AI90" s="90">
        <f t="shared" si="25"/>
        <v>0</v>
      </c>
      <c r="AJ90" s="90">
        <f t="shared" si="25"/>
        <v>0</v>
      </c>
      <c r="AK90" s="90">
        <f t="shared" si="25"/>
        <v>0</v>
      </c>
      <c r="AL90" s="90">
        <f t="shared" si="25"/>
        <v>0</v>
      </c>
      <c r="AM90" s="90">
        <f t="shared" si="25"/>
        <v>0</v>
      </c>
      <c r="AN90" s="90">
        <f t="shared" si="25"/>
        <v>0</v>
      </c>
      <c r="AO90" s="90">
        <f t="shared" si="25"/>
        <v>0</v>
      </c>
      <c r="AP90" s="90">
        <f t="shared" si="25"/>
        <v>0</v>
      </c>
      <c r="AQ90" s="90">
        <f t="shared" si="25"/>
        <v>0</v>
      </c>
      <c r="AR90" s="90">
        <f t="shared" si="25"/>
        <v>0</v>
      </c>
      <c r="AS90" s="90">
        <f t="shared" si="25"/>
        <v>0</v>
      </c>
      <c r="AT90" s="90">
        <f t="shared" si="25"/>
        <v>0</v>
      </c>
      <c r="AU90" s="90">
        <f t="shared" si="25"/>
        <v>36</v>
      </c>
      <c r="AV90" s="90">
        <f t="shared" si="25"/>
        <v>36</v>
      </c>
      <c r="AW90" s="111">
        <f>SUM(X90:AV90)</f>
        <v>72</v>
      </c>
      <c r="AX90" s="106"/>
      <c r="BD90" s="102"/>
      <c r="BE90" s="102"/>
      <c r="BF90" s="102"/>
    </row>
    <row r="91" spans="1:66" ht="11.25" customHeight="1" x14ac:dyDescent="0.25">
      <c r="D91" s="90"/>
      <c r="E91" s="90"/>
      <c r="F91" s="90"/>
      <c r="G91" s="90"/>
      <c r="H91" s="90"/>
      <c r="I91" s="90"/>
      <c r="J91" s="90"/>
      <c r="K91" s="90"/>
      <c r="L91" s="90"/>
      <c r="M91" s="90"/>
      <c r="N91" s="90"/>
      <c r="O91" s="90"/>
      <c r="P91" s="90"/>
      <c r="Q91" s="90"/>
      <c r="R91" s="90"/>
      <c r="S91" s="90"/>
      <c r="T91" s="90"/>
      <c r="U91" s="90"/>
      <c r="V91" s="90"/>
      <c r="W91" s="90"/>
      <c r="X91" s="90"/>
      <c r="Y91" s="90"/>
      <c r="Z91" s="90"/>
      <c r="AA91" s="90"/>
      <c r="AB91" s="90"/>
      <c r="AC91" s="90"/>
      <c r="AD91" s="90"/>
      <c r="AE91" s="90"/>
      <c r="AF91" s="90"/>
      <c r="AG91" s="90"/>
      <c r="AH91" s="90"/>
      <c r="AI91" s="90"/>
      <c r="AJ91" s="90"/>
      <c r="AK91" s="90"/>
      <c r="AL91" s="90"/>
      <c r="AM91" s="90"/>
      <c r="AN91" s="90"/>
      <c r="AO91" s="90"/>
      <c r="AP91" s="90"/>
      <c r="AQ91" s="90"/>
      <c r="AR91" s="90"/>
      <c r="AS91" s="90"/>
      <c r="AT91" s="90"/>
      <c r="AU91" s="90"/>
      <c r="AV91" s="90"/>
      <c r="AW91" s="96"/>
      <c r="AX91" s="97"/>
      <c r="BG91" s="160"/>
      <c r="BH91" s="160"/>
      <c r="BI91" s="160"/>
      <c r="BJ91" s="160"/>
      <c r="BK91" s="160"/>
    </row>
    <row r="92" spans="1:66" ht="15.75" x14ac:dyDescent="0.25">
      <c r="G92" s="135"/>
      <c r="H92" s="1"/>
      <c r="I92" s="10" t="s">
        <v>179</v>
      </c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16"/>
      <c r="V92" s="116"/>
      <c r="W92" s="116"/>
      <c r="X92" s="189"/>
      <c r="Y92" s="1"/>
      <c r="Z92" s="10" t="s">
        <v>167</v>
      </c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16"/>
      <c r="AM92" s="197"/>
      <c r="AN92" s="208" t="s">
        <v>158</v>
      </c>
      <c r="AO92" s="208"/>
      <c r="AP92" s="10" t="s">
        <v>170</v>
      </c>
      <c r="AQ92" s="10"/>
      <c r="AR92" s="10"/>
      <c r="AS92" s="10"/>
      <c r="AT92" s="10"/>
      <c r="AU92" s="10"/>
      <c r="AV92" s="10"/>
      <c r="AW92" s="10"/>
      <c r="AX92" s="10"/>
      <c r="AY92" s="10"/>
      <c r="BA92" s="10"/>
      <c r="BB92" s="10"/>
      <c r="BG92" s="10"/>
      <c r="BH92" s="10"/>
      <c r="BI92" s="10"/>
      <c r="BJ92" s="10"/>
      <c r="BK92" s="10"/>
    </row>
    <row r="93" spans="1:66" ht="15" customHeight="1" x14ac:dyDescent="0.25">
      <c r="F93" s="98"/>
      <c r="G93" s="133"/>
      <c r="H93" s="1"/>
      <c r="I93" s="10" t="s">
        <v>164</v>
      </c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16"/>
      <c r="V93" s="116"/>
      <c r="W93" s="116"/>
      <c r="X93" s="100"/>
      <c r="Y93" s="167"/>
      <c r="Z93" s="10" t="s">
        <v>180</v>
      </c>
      <c r="AA93" s="10"/>
      <c r="AB93" s="10"/>
      <c r="AC93" s="10"/>
      <c r="AD93" s="10"/>
      <c r="AE93" s="10"/>
      <c r="AF93" s="115"/>
      <c r="AG93" s="10"/>
      <c r="AH93" s="10"/>
      <c r="AI93" s="10"/>
      <c r="AJ93" s="10"/>
      <c r="AK93" s="10"/>
      <c r="AL93" s="116"/>
      <c r="AM93" s="197"/>
      <c r="AN93" s="208" t="s">
        <v>157</v>
      </c>
      <c r="AO93" s="208"/>
      <c r="AP93" s="10" t="s">
        <v>171</v>
      </c>
      <c r="AQ93" s="10"/>
      <c r="AR93" s="10"/>
      <c r="AS93" s="10"/>
      <c r="AT93" s="10"/>
      <c r="AU93" s="10"/>
      <c r="AV93" s="10"/>
      <c r="AW93" s="10"/>
      <c r="AX93" s="10"/>
      <c r="AY93" s="10"/>
      <c r="BA93" s="10"/>
      <c r="BB93" s="10"/>
    </row>
    <row r="94" spans="1:66" ht="15" customHeight="1" x14ac:dyDescent="0.25">
      <c r="F94" s="98"/>
      <c r="G94" s="182"/>
      <c r="H94" s="1"/>
      <c r="I94" s="10" t="s">
        <v>176</v>
      </c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16"/>
      <c r="V94" s="116"/>
      <c r="W94" s="116"/>
      <c r="X94" s="104"/>
      <c r="Y94" s="1"/>
      <c r="Z94" s="10" t="s">
        <v>162</v>
      </c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16"/>
      <c r="AM94" s="197"/>
      <c r="AN94" s="208" t="s">
        <v>159</v>
      </c>
      <c r="AO94" s="208"/>
      <c r="AP94" s="10" t="s">
        <v>164</v>
      </c>
      <c r="AQ94" s="114"/>
      <c r="AR94" s="10"/>
      <c r="AS94" s="10"/>
      <c r="AT94" s="10"/>
      <c r="AU94" s="10"/>
      <c r="AV94" s="10"/>
      <c r="AW94" s="10"/>
      <c r="AX94" s="10"/>
      <c r="AY94" s="10"/>
      <c r="BA94" s="10"/>
      <c r="BB94" s="10"/>
      <c r="BG94" s="160"/>
      <c r="BH94" s="10"/>
      <c r="BI94" s="159"/>
    </row>
    <row r="95" spans="1:66" ht="15" customHeight="1" x14ac:dyDescent="0.25">
      <c r="F95" s="98"/>
      <c r="G95" s="140"/>
      <c r="H95" s="1"/>
      <c r="I95" s="10" t="s">
        <v>177</v>
      </c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16"/>
      <c r="V95" s="116"/>
      <c r="W95" s="116"/>
      <c r="X95" s="136"/>
      <c r="Y95" s="1"/>
      <c r="Z95" s="10" t="s">
        <v>220</v>
      </c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16"/>
      <c r="AM95" s="197"/>
      <c r="AN95" s="208" t="s">
        <v>212</v>
      </c>
      <c r="AO95" s="208"/>
      <c r="AP95" s="10" t="s">
        <v>181</v>
      </c>
      <c r="AQ95" s="114"/>
      <c r="AR95" s="10"/>
      <c r="AS95" s="10"/>
      <c r="AT95" s="10"/>
      <c r="AU95" s="10"/>
      <c r="AV95" s="10"/>
      <c r="AW95" s="10"/>
      <c r="AX95" s="10"/>
      <c r="AY95" s="10"/>
      <c r="BA95" s="10"/>
      <c r="BB95" s="10"/>
      <c r="BG95" s="160"/>
      <c r="BI95" s="159"/>
    </row>
    <row r="96" spans="1:66" ht="15.75" customHeight="1" x14ac:dyDescent="0.25">
      <c r="F96" s="98"/>
      <c r="G96" s="99"/>
      <c r="H96" s="1"/>
      <c r="I96" s="10" t="s">
        <v>168</v>
      </c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16"/>
      <c r="V96" s="116"/>
      <c r="W96" s="116"/>
      <c r="X96" s="166"/>
      <c r="Y96" s="1"/>
      <c r="Z96" s="10" t="s">
        <v>163</v>
      </c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16"/>
      <c r="AM96" s="197"/>
      <c r="AW96" s="87"/>
      <c r="AX96" s="97"/>
    </row>
    <row r="97" spans="6:59" ht="15" customHeight="1" x14ac:dyDescent="0.25">
      <c r="G97" s="190"/>
      <c r="H97" s="1"/>
      <c r="I97" s="10" t="s">
        <v>166</v>
      </c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16"/>
      <c r="V97" s="116"/>
      <c r="W97" s="116"/>
      <c r="X97" s="137"/>
      <c r="Y97" s="1"/>
      <c r="Z97" s="10" t="s">
        <v>178</v>
      </c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16"/>
      <c r="AM97" s="197"/>
      <c r="AW97" s="87"/>
      <c r="AX97" s="97"/>
    </row>
    <row r="98" spans="6:59" ht="14.25" customHeight="1" x14ac:dyDescent="0.25">
      <c r="G98" s="95"/>
      <c r="H98" s="1"/>
      <c r="I98" s="10" t="s">
        <v>165</v>
      </c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16"/>
      <c r="V98" s="116"/>
      <c r="W98" s="116"/>
      <c r="X98" s="109"/>
      <c r="Y98" s="101"/>
      <c r="Z98" s="101" t="s">
        <v>181</v>
      </c>
      <c r="AA98" s="10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98"/>
      <c r="AW98" s="87"/>
      <c r="AX98" s="97"/>
    </row>
    <row r="99" spans="6:59" x14ac:dyDescent="0.25">
      <c r="G99" s="171"/>
      <c r="H99" s="98"/>
      <c r="I99" s="163"/>
      <c r="J99" s="163"/>
      <c r="K99" s="163"/>
      <c r="L99" s="163"/>
      <c r="M99" s="163"/>
      <c r="N99" s="163"/>
      <c r="O99" s="163"/>
      <c r="P99" s="163"/>
      <c r="Q99" s="163"/>
      <c r="R99" s="163"/>
      <c r="S99" s="163"/>
      <c r="T99" s="163"/>
      <c r="U99" s="197"/>
      <c r="V99" s="116"/>
      <c r="W99" s="116"/>
      <c r="X99" s="116"/>
      <c r="Y99" s="116"/>
      <c r="Z99" s="116"/>
      <c r="AA99" s="116"/>
      <c r="AB99" s="116"/>
      <c r="AC99" s="116"/>
      <c r="AD99" s="116"/>
      <c r="AE99" s="116"/>
      <c r="AW99" s="87"/>
      <c r="AX99" s="97"/>
    </row>
    <row r="100" spans="6:59" ht="15.75" x14ac:dyDescent="0.25">
      <c r="G100" s="171"/>
      <c r="H100" s="98"/>
      <c r="I100" s="163"/>
      <c r="J100" s="163"/>
      <c r="K100" s="163"/>
      <c r="L100" s="163"/>
      <c r="M100" s="163"/>
      <c r="N100" s="163"/>
      <c r="O100" s="163"/>
      <c r="P100" s="163"/>
      <c r="Q100" s="163"/>
      <c r="R100" s="163"/>
      <c r="S100" s="163"/>
      <c r="T100" s="163"/>
      <c r="U100" s="197"/>
      <c r="V100" s="116"/>
      <c r="W100" s="116"/>
      <c r="X100" s="194"/>
      <c r="Y100" s="194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W100" s="87"/>
      <c r="AX100" s="97"/>
      <c r="BG100" s="158"/>
    </row>
    <row r="101" spans="6:59" ht="15.75" x14ac:dyDescent="0.25">
      <c r="G101" s="171"/>
      <c r="H101" s="171"/>
      <c r="I101" s="163"/>
      <c r="J101" s="163"/>
      <c r="K101" s="163"/>
      <c r="L101" s="163"/>
      <c r="M101" s="163"/>
      <c r="N101" s="163"/>
      <c r="O101" s="163"/>
      <c r="P101" s="163"/>
      <c r="Q101" s="163"/>
      <c r="R101" s="163"/>
      <c r="S101" s="163"/>
      <c r="T101" s="163"/>
      <c r="U101" s="197"/>
      <c r="V101" s="116"/>
      <c r="W101" s="116"/>
      <c r="X101" s="194"/>
      <c r="Y101" s="194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X101" s="97"/>
      <c r="BG101" s="158"/>
    </row>
    <row r="102" spans="6:59" ht="15.75" x14ac:dyDescent="0.25">
      <c r="G102" s="98"/>
      <c r="H102" s="98"/>
      <c r="I102" s="163"/>
      <c r="J102" s="163"/>
      <c r="K102" s="163"/>
      <c r="L102" s="163"/>
      <c r="M102" s="163"/>
      <c r="N102" s="163"/>
      <c r="O102" s="163"/>
      <c r="P102" s="163"/>
      <c r="Q102" s="163"/>
      <c r="R102" s="163"/>
      <c r="S102" s="163"/>
      <c r="T102" s="163"/>
      <c r="U102" s="197"/>
      <c r="V102" s="116"/>
      <c r="W102" s="116"/>
      <c r="X102" s="194"/>
      <c r="Y102" s="194"/>
      <c r="Z102" s="10"/>
      <c r="AA102" s="114"/>
      <c r="AB102" s="10"/>
      <c r="AC102" s="10"/>
      <c r="AD102" s="10"/>
      <c r="AE102" s="10"/>
      <c r="AF102" s="10"/>
      <c r="AG102" s="10"/>
      <c r="AH102" s="10"/>
      <c r="AI102" s="10"/>
      <c r="AX102" s="97"/>
      <c r="BG102" s="158"/>
    </row>
    <row r="103" spans="6:59" ht="15.75" x14ac:dyDescent="0.25">
      <c r="G103" s="198"/>
      <c r="H103" s="98"/>
      <c r="I103" s="163"/>
      <c r="J103" s="163"/>
      <c r="K103" s="163"/>
      <c r="L103" s="163"/>
      <c r="M103" s="163"/>
      <c r="N103" s="163"/>
      <c r="O103" s="163"/>
      <c r="P103" s="163"/>
      <c r="Q103" s="163"/>
      <c r="R103" s="163"/>
      <c r="S103" s="163"/>
      <c r="T103" s="163"/>
      <c r="U103" s="197"/>
      <c r="V103" s="116"/>
      <c r="W103" s="116"/>
      <c r="X103" s="194"/>
      <c r="Y103" s="194"/>
      <c r="Z103" s="10"/>
      <c r="AA103" s="114"/>
      <c r="AB103" s="10"/>
      <c r="AC103" s="10"/>
      <c r="AD103" s="10"/>
      <c r="AE103" s="10"/>
      <c r="AF103" s="10"/>
      <c r="AG103" s="10"/>
      <c r="AH103" s="10"/>
      <c r="AI103" s="10"/>
      <c r="AX103" s="97"/>
    </row>
    <row r="104" spans="6:59" x14ac:dyDescent="0.25">
      <c r="G104" s="171"/>
      <c r="H104" s="98"/>
      <c r="I104" s="163"/>
      <c r="J104" s="163"/>
      <c r="K104" s="163"/>
      <c r="L104" s="163"/>
      <c r="M104" s="163"/>
      <c r="N104" s="163"/>
      <c r="O104" s="163"/>
      <c r="P104" s="163"/>
      <c r="Q104" s="163"/>
      <c r="R104" s="163"/>
      <c r="S104" s="163"/>
      <c r="T104" s="163"/>
      <c r="U104" s="197"/>
      <c r="V104" s="116"/>
      <c r="W104" s="116"/>
      <c r="X104" s="116"/>
      <c r="Y104" s="116"/>
      <c r="Z104" s="116"/>
      <c r="AA104" s="116"/>
      <c r="AB104" s="116"/>
      <c r="AC104" s="116"/>
      <c r="AD104" s="116"/>
      <c r="AE104" s="116"/>
      <c r="AX104" s="97"/>
    </row>
    <row r="105" spans="6:59" x14ac:dyDescent="0.25">
      <c r="F105" s="102"/>
      <c r="G105" s="98"/>
      <c r="H105" s="98"/>
      <c r="I105" s="163"/>
      <c r="J105" s="163"/>
      <c r="K105" s="163"/>
      <c r="L105" s="163"/>
      <c r="M105" s="163"/>
      <c r="N105" s="163"/>
      <c r="O105" s="163"/>
      <c r="P105" s="163"/>
      <c r="Q105" s="163"/>
      <c r="R105" s="163"/>
      <c r="S105" s="163"/>
      <c r="T105" s="163"/>
      <c r="U105" s="197"/>
      <c r="V105" s="1"/>
      <c r="W105" s="1"/>
      <c r="X105" s="10"/>
      <c r="AX105" s="97"/>
    </row>
    <row r="106" spans="6:59" x14ac:dyDescent="0.25">
      <c r="F106" s="102"/>
      <c r="G106" s="188"/>
      <c r="H106" s="98"/>
      <c r="I106" s="98"/>
      <c r="J106" s="98"/>
      <c r="K106" s="98"/>
      <c r="L106" s="98"/>
      <c r="M106" s="98"/>
      <c r="N106" s="98"/>
      <c r="O106" s="98"/>
      <c r="P106" s="98"/>
      <c r="Q106" s="98"/>
      <c r="R106" s="98"/>
      <c r="S106" s="98"/>
      <c r="T106" s="98"/>
      <c r="U106" s="98"/>
      <c r="V106" s="1"/>
      <c r="W106" s="1"/>
      <c r="X106" s="10"/>
      <c r="AX106" s="97"/>
    </row>
    <row r="107" spans="6:59" x14ac:dyDescent="0.25">
      <c r="AX107" s="97"/>
    </row>
    <row r="108" spans="6:59" x14ac:dyDescent="0.25">
      <c r="AX108" s="97"/>
    </row>
    <row r="109" spans="6:59" x14ac:dyDescent="0.25">
      <c r="AX109" s="97"/>
    </row>
    <row r="110" spans="6:59" x14ac:dyDescent="0.25">
      <c r="AX110" s="97"/>
    </row>
    <row r="111" spans="6:59" x14ac:dyDescent="0.25">
      <c r="AX111" s="97"/>
    </row>
    <row r="112" spans="6:59" x14ac:dyDescent="0.25">
      <c r="AX112" s="97"/>
    </row>
    <row r="113" spans="50:50" x14ac:dyDescent="0.25">
      <c r="AX113" s="97"/>
    </row>
    <row r="114" spans="50:50" x14ac:dyDescent="0.25">
      <c r="AX114" s="97"/>
    </row>
    <row r="115" spans="50:50" x14ac:dyDescent="0.25">
      <c r="AX115" s="97"/>
    </row>
    <row r="116" spans="50:50" x14ac:dyDescent="0.25">
      <c r="AX116" s="97"/>
    </row>
    <row r="117" spans="50:50" x14ac:dyDescent="0.25">
      <c r="AX117" s="97"/>
    </row>
    <row r="118" spans="50:50" x14ac:dyDescent="0.25">
      <c r="AX118" s="97"/>
    </row>
    <row r="119" spans="50:50" x14ac:dyDescent="0.25">
      <c r="AX119" s="97"/>
    </row>
    <row r="120" spans="50:50" x14ac:dyDescent="0.25">
      <c r="AX120" s="97"/>
    </row>
    <row r="121" spans="50:50" x14ac:dyDescent="0.25">
      <c r="AX121" s="97"/>
    </row>
    <row r="122" spans="50:50" x14ac:dyDescent="0.25">
      <c r="AX122" s="97"/>
    </row>
    <row r="123" spans="50:50" x14ac:dyDescent="0.25">
      <c r="AX123" s="97"/>
    </row>
    <row r="124" spans="50:50" x14ac:dyDescent="0.25">
      <c r="AX124" s="97"/>
    </row>
    <row r="125" spans="50:50" x14ac:dyDescent="0.25">
      <c r="AX125" s="97"/>
    </row>
  </sheetData>
  <mergeCells count="74">
    <mergeCell ref="AY5:BC5"/>
    <mergeCell ref="AY6:BC6"/>
    <mergeCell ref="AY10:BC10"/>
    <mergeCell ref="AY36:BC36"/>
    <mergeCell ref="AY51:BC51"/>
    <mergeCell ref="AY41:BC41"/>
    <mergeCell ref="AY19:BC19"/>
    <mergeCell ref="A22:BC22"/>
    <mergeCell ref="AY17:BC17"/>
    <mergeCell ref="AY18:BC18"/>
    <mergeCell ref="AY11:BC11"/>
    <mergeCell ref="AY13:BC13"/>
    <mergeCell ref="AY15:BC15"/>
    <mergeCell ref="AY16:BC16"/>
    <mergeCell ref="AY37:BC37"/>
    <mergeCell ref="AY7:BC7"/>
    <mergeCell ref="AY12:BC12"/>
    <mergeCell ref="AY59:BC59"/>
    <mergeCell ref="AY55:BC55"/>
    <mergeCell ref="AY40:BC40"/>
    <mergeCell ref="AY52:BC52"/>
    <mergeCell ref="AY39:BC39"/>
    <mergeCell ref="AY53:BC53"/>
    <mergeCell ref="AY54:BC54"/>
    <mergeCell ref="AY56:BC56"/>
    <mergeCell ref="AY50:BC50"/>
    <mergeCell ref="AY14:BC14"/>
    <mergeCell ref="C1:AW1"/>
    <mergeCell ref="C2:AV2"/>
    <mergeCell ref="AY49:BC49"/>
    <mergeCell ref="AY25:BC25"/>
    <mergeCell ref="AY26:BC26"/>
    <mergeCell ref="AY27:BC27"/>
    <mergeCell ref="AY28:BC28"/>
    <mergeCell ref="AY29:BC29"/>
    <mergeCell ref="AY30:BC30"/>
    <mergeCell ref="AY32:BC32"/>
    <mergeCell ref="AY43:BC43"/>
    <mergeCell ref="AY35:BC35"/>
    <mergeCell ref="AY31:BC31"/>
    <mergeCell ref="AY38:BC38"/>
    <mergeCell ref="AY33:BC33"/>
    <mergeCell ref="AY34:BC34"/>
    <mergeCell ref="AY8:BC8"/>
    <mergeCell ref="AY82:BC82"/>
    <mergeCell ref="AY75:BC75"/>
    <mergeCell ref="AY62:BC62"/>
    <mergeCell ref="AY70:BC70"/>
    <mergeCell ref="AY77:BC77"/>
    <mergeCell ref="AY76:BC76"/>
    <mergeCell ref="AY63:BC63"/>
    <mergeCell ref="AY79:BC79"/>
    <mergeCell ref="AY71:BC71"/>
    <mergeCell ref="AY60:BC60"/>
    <mergeCell ref="AY42:BC42"/>
    <mergeCell ref="AY64:BC64"/>
    <mergeCell ref="AY72:BC72"/>
    <mergeCell ref="AY73:BC73"/>
    <mergeCell ref="AY74:BC74"/>
    <mergeCell ref="AN92:AO92"/>
    <mergeCell ref="AN93:AO93"/>
    <mergeCell ref="AN94:AO94"/>
    <mergeCell ref="AN95:AO95"/>
    <mergeCell ref="AY57:BC57"/>
    <mergeCell ref="AY58:BC58"/>
    <mergeCell ref="AY78:BC78"/>
    <mergeCell ref="AY80:BC80"/>
    <mergeCell ref="AY85:BC85"/>
    <mergeCell ref="AY88:BC88"/>
    <mergeCell ref="AY87:BC87"/>
    <mergeCell ref="AY81:BC81"/>
    <mergeCell ref="AY86:BC86"/>
    <mergeCell ref="AY83:BC83"/>
    <mergeCell ref="AY84:BC84"/>
  </mergeCells>
  <pageMargins left="0.31496062992125984" right="0.31496062992125984" top="0.74803149606299213" bottom="0.35433070866141736" header="0.31496062992125984" footer="0.31496062992125984"/>
  <pageSetup paperSize="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76"/>
  <sheetViews>
    <sheetView topLeftCell="A25" zoomScale="110" zoomScaleNormal="110" workbookViewId="0">
      <selection activeCell="S25" sqref="S25"/>
    </sheetView>
  </sheetViews>
  <sheetFormatPr defaultRowHeight="15" x14ac:dyDescent="0.25"/>
  <cols>
    <col min="1" max="1" width="12.42578125" customWidth="1"/>
    <col min="2" max="2" width="1.7109375" customWidth="1"/>
    <col min="3" max="7" width="2.7109375" customWidth="1"/>
    <col min="8" max="9" width="3.140625" customWidth="1"/>
    <col min="10" max="10" width="3.42578125" customWidth="1"/>
    <col min="11" max="11" width="3.28515625" customWidth="1"/>
    <col min="12" max="12" width="2.85546875" customWidth="1"/>
    <col min="13" max="13" width="3.140625" customWidth="1"/>
    <col min="14" max="14" width="2.7109375" customWidth="1"/>
    <col min="15" max="15" width="3.140625" customWidth="1"/>
    <col min="16" max="16" width="3.85546875" customWidth="1"/>
    <col min="17" max="17" width="3.140625" customWidth="1"/>
    <col min="18" max="19" width="3" customWidth="1"/>
    <col min="20" max="20" width="3.7109375" customWidth="1"/>
    <col min="21" max="22" width="2.28515625" customWidth="1"/>
    <col min="23" max="23" width="2.85546875" customWidth="1"/>
    <col min="24" max="24" width="3.140625" customWidth="1"/>
    <col min="25" max="25" width="2.7109375" customWidth="1"/>
    <col min="26" max="27" width="3" customWidth="1"/>
    <col min="28" max="28" width="2.7109375" customWidth="1"/>
    <col min="29" max="30" width="3.28515625" customWidth="1"/>
    <col min="31" max="31" width="3.140625" customWidth="1"/>
    <col min="32" max="32" width="3.7109375" customWidth="1"/>
    <col min="33" max="34" width="2.7109375" customWidth="1"/>
    <col min="35" max="35" width="3.28515625" customWidth="1"/>
    <col min="36" max="36" width="2.7109375" customWidth="1"/>
    <col min="37" max="37" width="3" customWidth="1"/>
    <col min="38" max="41" width="2.7109375" customWidth="1"/>
    <col min="42" max="42" width="3.140625" customWidth="1"/>
    <col min="43" max="43" width="2.7109375" customWidth="1"/>
    <col min="44" max="44" width="2.5703125" customWidth="1"/>
    <col min="45" max="45" width="2.7109375" customWidth="1"/>
    <col min="46" max="46" width="3.28515625" customWidth="1"/>
    <col min="47" max="47" width="2.7109375" customWidth="1"/>
    <col min="48" max="48" width="3.85546875" customWidth="1"/>
    <col min="49" max="49" width="4.7109375" style="26" customWidth="1"/>
    <col min="50" max="50" width="2.7109375" customWidth="1"/>
    <col min="51" max="51" width="2.42578125" customWidth="1"/>
    <col min="52" max="52" width="1.42578125" customWidth="1"/>
    <col min="53" max="54" width="2.28515625" customWidth="1"/>
    <col min="55" max="55" width="1.5703125" customWidth="1"/>
    <col min="56" max="56" width="1.7109375" customWidth="1"/>
    <col min="57" max="57" width="2.28515625" customWidth="1"/>
  </cols>
  <sheetData>
    <row r="1" spans="1:57" s="10" customFormat="1" ht="12.75" x14ac:dyDescent="0.2">
      <c r="A1" s="12" t="s">
        <v>58</v>
      </c>
      <c r="B1" s="13">
        <v>0.5</v>
      </c>
      <c r="C1" s="13">
        <v>1</v>
      </c>
      <c r="D1" s="13">
        <v>1</v>
      </c>
      <c r="E1" s="13">
        <v>1</v>
      </c>
      <c r="F1" s="13">
        <v>1</v>
      </c>
      <c r="G1" s="13">
        <v>1</v>
      </c>
      <c r="H1" s="13">
        <v>1</v>
      </c>
      <c r="I1" s="13">
        <v>1</v>
      </c>
      <c r="J1" s="13">
        <v>1</v>
      </c>
      <c r="K1" s="13">
        <v>1</v>
      </c>
      <c r="L1" s="13">
        <v>1</v>
      </c>
      <c r="M1" s="13">
        <v>1</v>
      </c>
      <c r="N1" s="13">
        <v>1</v>
      </c>
      <c r="O1" s="13">
        <v>1</v>
      </c>
      <c r="P1" s="13">
        <v>1</v>
      </c>
      <c r="Q1" s="13">
        <v>1</v>
      </c>
      <c r="R1" s="13">
        <v>1</v>
      </c>
      <c r="S1" s="13">
        <v>0.5</v>
      </c>
      <c r="T1" s="14">
        <f>SUM(B1:S1)</f>
        <v>17</v>
      </c>
      <c r="U1" s="15">
        <v>2</v>
      </c>
      <c r="V1" s="12">
        <v>0.5</v>
      </c>
      <c r="W1" s="12">
        <v>1</v>
      </c>
      <c r="X1" s="12">
        <v>1</v>
      </c>
      <c r="Y1" s="12">
        <v>1</v>
      </c>
      <c r="Z1" s="12">
        <v>1</v>
      </c>
      <c r="AA1" s="12">
        <v>1</v>
      </c>
      <c r="AB1" s="12">
        <v>1</v>
      </c>
      <c r="AC1" s="12">
        <v>1</v>
      </c>
      <c r="AD1" s="12">
        <v>1</v>
      </c>
      <c r="AE1" s="12">
        <v>1</v>
      </c>
      <c r="AF1" s="12">
        <v>1</v>
      </c>
      <c r="AG1" s="12">
        <v>1</v>
      </c>
      <c r="AH1" s="12">
        <v>1</v>
      </c>
      <c r="AI1" s="12">
        <v>1</v>
      </c>
      <c r="AJ1" s="12">
        <v>1</v>
      </c>
      <c r="AK1" s="12">
        <v>1</v>
      </c>
      <c r="AL1" s="12">
        <v>1</v>
      </c>
      <c r="AM1" s="12">
        <v>1</v>
      </c>
      <c r="AN1" s="12">
        <v>1</v>
      </c>
      <c r="AO1" s="12">
        <v>1</v>
      </c>
      <c r="AP1" s="12">
        <v>1</v>
      </c>
      <c r="AQ1" s="12">
        <v>1</v>
      </c>
      <c r="AR1" s="12">
        <v>1</v>
      </c>
      <c r="AS1" s="12">
        <v>1</v>
      </c>
      <c r="AT1" s="12">
        <v>1</v>
      </c>
      <c r="AU1" s="12">
        <v>0.5</v>
      </c>
      <c r="AV1" s="18">
        <f>SUM(V1:AU1)</f>
        <v>25</v>
      </c>
      <c r="AW1" s="23"/>
      <c r="AX1" s="12">
        <v>1</v>
      </c>
      <c r="AY1" s="12">
        <v>1</v>
      </c>
      <c r="AZ1" s="12">
        <v>1</v>
      </c>
      <c r="BA1" s="12">
        <v>1</v>
      </c>
      <c r="BB1" s="12">
        <v>1</v>
      </c>
      <c r="BC1" s="12">
        <v>1</v>
      </c>
      <c r="BD1" s="12">
        <v>1</v>
      </c>
      <c r="BE1" s="12">
        <v>1</v>
      </c>
    </row>
    <row r="2" spans="1:57" s="1" customFormat="1" ht="12" x14ac:dyDescent="0.2">
      <c r="A2" s="32" t="s">
        <v>65</v>
      </c>
      <c r="B2" s="2">
        <v>1</v>
      </c>
      <c r="C2" s="2">
        <v>2</v>
      </c>
      <c r="D2" s="2">
        <v>3</v>
      </c>
      <c r="E2" s="2">
        <v>4</v>
      </c>
      <c r="F2" s="2">
        <v>5</v>
      </c>
      <c r="G2" s="2">
        <v>6</v>
      </c>
      <c r="H2" s="2">
        <v>7</v>
      </c>
      <c r="I2" s="2">
        <v>8</v>
      </c>
      <c r="J2" s="2">
        <v>9</v>
      </c>
      <c r="K2" s="2">
        <v>10</v>
      </c>
      <c r="L2" s="2">
        <v>11</v>
      </c>
      <c r="M2" s="2">
        <v>12</v>
      </c>
      <c r="N2" s="2">
        <v>13</v>
      </c>
      <c r="O2" s="2">
        <v>14</v>
      </c>
      <c r="P2" s="2">
        <v>15</v>
      </c>
      <c r="Q2" s="2">
        <v>16</v>
      </c>
      <c r="R2" s="2">
        <v>17</v>
      </c>
      <c r="S2" s="2">
        <v>18</v>
      </c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3"/>
      <c r="AW2" s="24"/>
      <c r="AX2" s="2"/>
      <c r="AY2" s="2"/>
      <c r="AZ2" s="2"/>
      <c r="BA2" s="2"/>
      <c r="BB2" s="2"/>
      <c r="BC2" s="2"/>
      <c r="BD2" s="2"/>
      <c r="BE2" s="2"/>
    </row>
    <row r="3" spans="1:57" s="1" customFormat="1" ht="12" x14ac:dyDescent="0.2">
      <c r="A3" s="2"/>
      <c r="B3" s="2" t="s">
        <v>28</v>
      </c>
      <c r="C3" s="2"/>
      <c r="D3" s="2"/>
      <c r="E3" s="2"/>
      <c r="F3" s="2" t="s">
        <v>16</v>
      </c>
      <c r="G3" s="2"/>
      <c r="H3" s="2"/>
      <c r="I3" s="2"/>
      <c r="J3" s="2"/>
      <c r="K3" s="2" t="s">
        <v>29</v>
      </c>
      <c r="L3" s="2"/>
      <c r="M3" s="2"/>
      <c r="N3" s="2"/>
      <c r="O3" s="2"/>
      <c r="P3" s="2" t="s">
        <v>30</v>
      </c>
      <c r="Q3" s="2"/>
      <c r="R3" s="2"/>
      <c r="S3" s="2"/>
      <c r="T3" s="2"/>
      <c r="U3" s="2"/>
      <c r="V3" s="2" t="s">
        <v>43</v>
      </c>
      <c r="W3" s="2"/>
      <c r="X3" s="2"/>
      <c r="Y3" s="2" t="s">
        <v>44</v>
      </c>
      <c r="Z3" s="2"/>
      <c r="AA3" s="2"/>
      <c r="AB3" s="2"/>
      <c r="AC3" s="2" t="s">
        <v>45</v>
      </c>
      <c r="AD3" s="2"/>
      <c r="AE3" s="2"/>
      <c r="AF3" s="2"/>
      <c r="AG3" s="2"/>
      <c r="AH3" s="2" t="s">
        <v>47</v>
      </c>
      <c r="AI3" s="2"/>
      <c r="AJ3" s="2"/>
      <c r="AK3" s="2"/>
      <c r="AL3" s="2" t="s">
        <v>51</v>
      </c>
      <c r="AM3" s="2"/>
      <c r="AN3" s="2"/>
      <c r="AO3" s="2"/>
      <c r="AP3" s="2" t="s">
        <v>57</v>
      </c>
      <c r="AQ3" s="2"/>
      <c r="AR3" s="2"/>
      <c r="AS3" s="2"/>
      <c r="AT3" s="2"/>
      <c r="AU3" s="2"/>
      <c r="AV3" s="3"/>
      <c r="AW3" s="24"/>
      <c r="AX3" s="2"/>
      <c r="AY3" s="2"/>
      <c r="AZ3" s="2"/>
      <c r="BA3" s="2"/>
      <c r="BB3" s="2"/>
      <c r="BC3" s="2"/>
      <c r="BD3" s="2"/>
      <c r="BE3" s="2"/>
    </row>
    <row r="4" spans="1:57" s="9" customFormat="1" ht="25.5" x14ac:dyDescent="0.2">
      <c r="A4" s="5"/>
      <c r="B4" s="75" t="s">
        <v>11</v>
      </c>
      <c r="C4" s="76" t="s">
        <v>12</v>
      </c>
      <c r="D4" s="76" t="s">
        <v>13</v>
      </c>
      <c r="E4" s="76" t="s">
        <v>14</v>
      </c>
      <c r="F4" s="76" t="s">
        <v>15</v>
      </c>
      <c r="G4" s="76" t="s">
        <v>17</v>
      </c>
      <c r="H4" s="76" t="s">
        <v>18</v>
      </c>
      <c r="I4" s="76" t="s">
        <v>19</v>
      </c>
      <c r="J4" s="76" t="s">
        <v>20</v>
      </c>
      <c r="K4" s="76" t="s">
        <v>21</v>
      </c>
      <c r="L4" s="76" t="s">
        <v>22</v>
      </c>
      <c r="M4" s="76" t="s">
        <v>23</v>
      </c>
      <c r="N4" s="76" t="s">
        <v>24</v>
      </c>
      <c r="O4" s="76" t="s">
        <v>25</v>
      </c>
      <c r="P4" s="76" t="s">
        <v>26</v>
      </c>
      <c r="Q4" s="76" t="s">
        <v>13</v>
      </c>
      <c r="R4" s="76" t="s">
        <v>14</v>
      </c>
      <c r="S4" s="75" t="s">
        <v>27</v>
      </c>
      <c r="T4" s="77"/>
      <c r="U4" s="78"/>
      <c r="V4" s="79" t="s">
        <v>35</v>
      </c>
      <c r="W4" s="80" t="s">
        <v>36</v>
      </c>
      <c r="X4" s="80" t="s">
        <v>37</v>
      </c>
      <c r="Y4" s="80" t="s">
        <v>38</v>
      </c>
      <c r="Z4" s="80" t="s">
        <v>39</v>
      </c>
      <c r="AA4" s="80" t="s">
        <v>40</v>
      </c>
      <c r="AB4" s="80" t="s">
        <v>41</v>
      </c>
      <c r="AC4" s="80" t="s">
        <v>42</v>
      </c>
      <c r="AD4" s="80" t="s">
        <v>26</v>
      </c>
      <c r="AE4" s="80" t="s">
        <v>13</v>
      </c>
      <c r="AF4" s="80" t="s">
        <v>14</v>
      </c>
      <c r="AG4" s="80" t="s">
        <v>46</v>
      </c>
      <c r="AH4" s="80" t="s">
        <v>48</v>
      </c>
      <c r="AI4" s="80" t="s">
        <v>49</v>
      </c>
      <c r="AJ4" s="80" t="s">
        <v>36</v>
      </c>
      <c r="AK4" s="80" t="s">
        <v>37</v>
      </c>
      <c r="AL4" s="80" t="s">
        <v>50</v>
      </c>
      <c r="AM4" s="80" t="s">
        <v>22</v>
      </c>
      <c r="AN4" s="80" t="s">
        <v>23</v>
      </c>
      <c r="AO4" s="80" t="s">
        <v>24</v>
      </c>
      <c r="AP4" s="80" t="s">
        <v>52</v>
      </c>
      <c r="AQ4" s="80" t="s">
        <v>53</v>
      </c>
      <c r="AR4" s="80" t="s">
        <v>54</v>
      </c>
      <c r="AS4" s="80" t="s">
        <v>55</v>
      </c>
      <c r="AT4" s="80" t="s">
        <v>56</v>
      </c>
      <c r="AU4" s="79" t="s">
        <v>48</v>
      </c>
      <c r="AV4" s="77"/>
      <c r="AW4" s="81"/>
      <c r="AX4" s="80" t="s">
        <v>49</v>
      </c>
      <c r="AY4" s="80" t="s">
        <v>36</v>
      </c>
      <c r="AZ4" s="80" t="s">
        <v>37</v>
      </c>
      <c r="BA4" s="80" t="s">
        <v>38</v>
      </c>
      <c r="BB4" s="80" t="s">
        <v>39</v>
      </c>
      <c r="BC4" s="80" t="s">
        <v>40</v>
      </c>
      <c r="BD4" s="80" t="s">
        <v>41</v>
      </c>
      <c r="BE4" s="80" t="s">
        <v>59</v>
      </c>
    </row>
    <row r="5" spans="1:57" s="1" customFormat="1" ht="12.75" x14ac:dyDescent="0.2">
      <c r="A5" s="13" t="s">
        <v>0</v>
      </c>
      <c r="B5" s="64"/>
      <c r="C5" s="2">
        <v>4</v>
      </c>
      <c r="D5" s="2">
        <v>4</v>
      </c>
      <c r="E5" s="2">
        <v>4</v>
      </c>
      <c r="F5" s="2">
        <v>4</v>
      </c>
      <c r="G5" s="2">
        <v>4</v>
      </c>
      <c r="H5" s="2">
        <v>4</v>
      </c>
      <c r="I5" s="2">
        <v>4</v>
      </c>
      <c r="J5" s="2">
        <v>4</v>
      </c>
      <c r="K5" s="2">
        <v>4</v>
      </c>
      <c r="L5" s="2">
        <v>4</v>
      </c>
      <c r="M5" s="2">
        <v>4</v>
      </c>
      <c r="N5" s="2">
        <v>4</v>
      </c>
      <c r="O5" s="2">
        <v>4</v>
      </c>
      <c r="P5" s="2">
        <v>2</v>
      </c>
      <c r="Q5" s="2"/>
      <c r="R5" s="2"/>
      <c r="S5" s="2"/>
      <c r="T5" s="68">
        <f>SUM(B5:S5)</f>
        <v>54</v>
      </c>
      <c r="U5" s="29"/>
      <c r="V5" s="64"/>
      <c r="W5" s="2">
        <v>2</v>
      </c>
      <c r="X5" s="2">
        <v>2</v>
      </c>
      <c r="Y5" s="2">
        <v>2</v>
      </c>
      <c r="Z5" s="2">
        <v>2</v>
      </c>
      <c r="AA5" s="2">
        <v>2</v>
      </c>
      <c r="AB5" s="2">
        <v>2</v>
      </c>
      <c r="AC5" s="2">
        <v>2</v>
      </c>
      <c r="AD5" s="2">
        <v>2</v>
      </c>
      <c r="AE5" s="2">
        <v>2</v>
      </c>
      <c r="AF5" s="2">
        <v>2</v>
      </c>
      <c r="AG5" s="2"/>
      <c r="AH5" s="2"/>
      <c r="AI5" s="2"/>
      <c r="AJ5" s="2">
        <v>2</v>
      </c>
      <c r="AK5" s="2">
        <v>2</v>
      </c>
      <c r="AL5" s="2">
        <v>2</v>
      </c>
      <c r="AM5" s="2">
        <v>2</v>
      </c>
      <c r="AN5" s="2">
        <v>2</v>
      </c>
      <c r="AO5" s="2">
        <v>2</v>
      </c>
      <c r="AP5" s="2">
        <v>2</v>
      </c>
      <c r="AQ5" s="2"/>
      <c r="AR5" s="2"/>
      <c r="AS5" s="2"/>
      <c r="AT5" s="2"/>
      <c r="AU5" s="37"/>
      <c r="AV5" s="68">
        <f>SUM(V5:AU5)</f>
        <v>34</v>
      </c>
      <c r="AW5" s="24">
        <f>T5+AV5</f>
        <v>88</v>
      </c>
      <c r="AX5" s="13" t="s">
        <v>0</v>
      </c>
      <c r="AY5" s="2"/>
      <c r="AZ5" s="2"/>
      <c r="BA5" s="2"/>
      <c r="BB5" s="2"/>
      <c r="BC5" s="2"/>
      <c r="BD5" s="2"/>
      <c r="BE5" s="2"/>
    </row>
    <row r="6" spans="1:57" s="1" customFormat="1" ht="12.75" x14ac:dyDescent="0.2">
      <c r="A6" s="13" t="s">
        <v>1</v>
      </c>
      <c r="B6" s="64"/>
      <c r="C6" s="2">
        <v>2</v>
      </c>
      <c r="D6" s="2">
        <v>2</v>
      </c>
      <c r="E6" s="2">
        <v>2</v>
      </c>
      <c r="F6" s="2">
        <v>2</v>
      </c>
      <c r="G6" s="2">
        <v>2</v>
      </c>
      <c r="H6" s="2">
        <v>2</v>
      </c>
      <c r="I6" s="2">
        <v>2</v>
      </c>
      <c r="J6" s="2">
        <v>2</v>
      </c>
      <c r="K6" s="2">
        <v>2</v>
      </c>
      <c r="L6" s="2">
        <v>2</v>
      </c>
      <c r="M6" s="2">
        <v>2</v>
      </c>
      <c r="N6" s="2">
        <v>2</v>
      </c>
      <c r="O6" s="2">
        <v>2</v>
      </c>
      <c r="P6" s="2"/>
      <c r="Q6" s="2"/>
      <c r="R6" s="2"/>
      <c r="S6" s="2"/>
      <c r="T6" s="68">
        <f t="shared" ref="T6:T25" si="0">SUM(B6:S6)</f>
        <v>26</v>
      </c>
      <c r="U6" s="29"/>
      <c r="V6" s="64"/>
      <c r="W6" s="2">
        <v>2</v>
      </c>
      <c r="X6" s="2">
        <v>2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2</v>
      </c>
      <c r="AE6" s="2">
        <v>2</v>
      </c>
      <c r="AF6" s="2">
        <v>2</v>
      </c>
      <c r="AG6" s="2"/>
      <c r="AH6" s="2"/>
      <c r="AI6" s="2"/>
      <c r="AJ6" s="2">
        <v>2</v>
      </c>
      <c r="AK6" s="2">
        <v>2</v>
      </c>
      <c r="AL6" s="2">
        <v>2</v>
      </c>
      <c r="AM6" s="2">
        <v>2</v>
      </c>
      <c r="AN6" s="2">
        <v>2</v>
      </c>
      <c r="AO6" s="2">
        <v>2</v>
      </c>
      <c r="AP6" s="2">
        <v>2</v>
      </c>
      <c r="AQ6" s="2"/>
      <c r="AR6" s="2"/>
      <c r="AS6" s="2"/>
      <c r="AT6" s="2"/>
      <c r="AU6" s="37"/>
      <c r="AV6" s="68">
        <f t="shared" ref="AV6:AV25" si="1">SUM(V6:AU6)</f>
        <v>34</v>
      </c>
      <c r="AW6" s="24">
        <f t="shared" ref="AW6:AW26" si="2">T6+AV6</f>
        <v>60</v>
      </c>
      <c r="AX6" s="13" t="s">
        <v>146</v>
      </c>
      <c r="AY6" s="13"/>
      <c r="AZ6" s="2"/>
      <c r="BA6" s="2"/>
      <c r="BB6" s="2"/>
      <c r="BC6" s="2"/>
      <c r="BD6" s="2"/>
      <c r="BE6" s="2"/>
    </row>
    <row r="7" spans="1:57" s="1" customFormat="1" ht="12.75" x14ac:dyDescent="0.2">
      <c r="A7" s="13"/>
      <c r="B7" s="64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68">
        <f t="shared" si="0"/>
        <v>0</v>
      </c>
      <c r="U7" s="29"/>
      <c r="V7" s="64"/>
      <c r="W7" s="2">
        <v>4</v>
      </c>
      <c r="X7" s="2">
        <v>4</v>
      </c>
      <c r="Y7" s="2">
        <v>6</v>
      </c>
      <c r="Z7" s="2">
        <v>4</v>
      </c>
      <c r="AA7" s="2">
        <v>6</v>
      </c>
      <c r="AB7" s="2">
        <v>4</v>
      </c>
      <c r="AC7" s="2">
        <v>6</v>
      </c>
      <c r="AD7" s="2">
        <v>4</v>
      </c>
      <c r="AE7" s="2">
        <v>6</v>
      </c>
      <c r="AF7" s="2">
        <v>4</v>
      </c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37"/>
      <c r="AV7" s="68">
        <f t="shared" si="1"/>
        <v>48</v>
      </c>
      <c r="AW7" s="24">
        <f t="shared" si="2"/>
        <v>48</v>
      </c>
      <c r="AX7" s="13" t="s">
        <v>34</v>
      </c>
      <c r="AY7" s="13"/>
      <c r="AZ7" s="2"/>
      <c r="BA7" s="2"/>
      <c r="BB7" s="2"/>
      <c r="BC7" s="2"/>
      <c r="BD7" s="2"/>
      <c r="BE7" s="2"/>
    </row>
    <row r="8" spans="1:57" s="1" customFormat="1" ht="12.75" x14ac:dyDescent="0.2">
      <c r="A8" s="13" t="s">
        <v>31</v>
      </c>
      <c r="B8" s="64"/>
      <c r="C8" s="2">
        <v>2</v>
      </c>
      <c r="D8" s="2">
        <v>2</v>
      </c>
      <c r="E8" s="2">
        <v>2</v>
      </c>
      <c r="F8" s="2">
        <v>2</v>
      </c>
      <c r="G8" s="2">
        <v>2</v>
      </c>
      <c r="H8" s="2">
        <v>2</v>
      </c>
      <c r="I8" s="2">
        <v>2</v>
      </c>
      <c r="J8" s="2">
        <v>2</v>
      </c>
      <c r="K8" s="2">
        <v>2</v>
      </c>
      <c r="L8" s="2">
        <v>2</v>
      </c>
      <c r="M8" s="2">
        <v>2</v>
      </c>
      <c r="N8" s="2">
        <v>2</v>
      </c>
      <c r="O8" s="2">
        <v>2</v>
      </c>
      <c r="P8" s="2">
        <v>2</v>
      </c>
      <c r="Q8" s="2"/>
      <c r="R8" s="2"/>
      <c r="S8" s="2"/>
      <c r="T8" s="68">
        <f t="shared" si="0"/>
        <v>28</v>
      </c>
      <c r="U8" s="29"/>
      <c r="V8" s="64"/>
      <c r="W8" s="2">
        <v>2</v>
      </c>
      <c r="X8" s="2">
        <v>2</v>
      </c>
      <c r="Y8" s="2">
        <v>2</v>
      </c>
      <c r="Z8" s="2">
        <v>2</v>
      </c>
      <c r="AA8" s="2">
        <v>2</v>
      </c>
      <c r="AB8" s="2">
        <v>2</v>
      </c>
      <c r="AC8" s="2">
        <v>2</v>
      </c>
      <c r="AD8" s="2">
        <v>2</v>
      </c>
      <c r="AE8" s="2">
        <v>2</v>
      </c>
      <c r="AF8" s="2">
        <v>2</v>
      </c>
      <c r="AG8" s="2"/>
      <c r="AH8" s="2"/>
      <c r="AI8" s="2"/>
      <c r="AJ8" s="2">
        <v>2</v>
      </c>
      <c r="AK8" s="2">
        <v>2</v>
      </c>
      <c r="AL8" s="2">
        <v>2</v>
      </c>
      <c r="AM8" s="2">
        <v>2</v>
      </c>
      <c r="AN8" s="2">
        <v>2</v>
      </c>
      <c r="AO8" s="2">
        <v>2</v>
      </c>
      <c r="AP8" s="2">
        <v>2</v>
      </c>
      <c r="AQ8" s="2"/>
      <c r="AR8" s="2"/>
      <c r="AS8" s="2"/>
      <c r="AT8" s="2"/>
      <c r="AU8" s="37"/>
      <c r="AV8" s="68">
        <f t="shared" si="1"/>
        <v>34</v>
      </c>
      <c r="AW8" s="24">
        <f t="shared" si="2"/>
        <v>62</v>
      </c>
      <c r="AX8" s="13" t="s">
        <v>31</v>
      </c>
      <c r="AY8" s="13"/>
      <c r="AZ8" s="2"/>
      <c r="BA8" s="2"/>
      <c r="BB8" s="2"/>
      <c r="BC8" s="2"/>
      <c r="BD8" s="2"/>
      <c r="BE8" s="2"/>
    </row>
    <row r="9" spans="1:57" s="1" customFormat="1" ht="12.75" x14ac:dyDescent="0.2">
      <c r="A9" s="13" t="s">
        <v>113</v>
      </c>
      <c r="B9" s="64"/>
      <c r="C9" s="2">
        <v>4</v>
      </c>
      <c r="D9" s="2">
        <v>4</v>
      </c>
      <c r="E9" s="2">
        <v>4</v>
      </c>
      <c r="F9" s="2">
        <v>4</v>
      </c>
      <c r="G9" s="2">
        <v>4</v>
      </c>
      <c r="H9" s="2">
        <v>4</v>
      </c>
      <c r="I9" s="2">
        <v>4</v>
      </c>
      <c r="J9" s="2">
        <v>4</v>
      </c>
      <c r="K9" s="2">
        <v>4</v>
      </c>
      <c r="L9" s="2">
        <v>4</v>
      </c>
      <c r="M9" s="2">
        <v>4</v>
      </c>
      <c r="N9" s="2">
        <v>4</v>
      </c>
      <c r="O9" s="2">
        <v>4</v>
      </c>
      <c r="P9" s="2">
        <v>4</v>
      </c>
      <c r="Q9" s="2"/>
      <c r="R9" s="2"/>
      <c r="S9" s="2"/>
      <c r="T9" s="68">
        <f t="shared" si="0"/>
        <v>56</v>
      </c>
      <c r="U9" s="29"/>
      <c r="V9" s="64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17"/>
      <c r="AO9" s="17"/>
      <c r="AP9" s="17"/>
      <c r="AQ9" s="17"/>
      <c r="AR9" s="17"/>
      <c r="AS9" s="17"/>
      <c r="AT9" s="17"/>
      <c r="AU9" s="37"/>
      <c r="AV9" s="68">
        <f t="shared" si="1"/>
        <v>0</v>
      </c>
      <c r="AW9" s="24"/>
      <c r="AX9" s="13"/>
      <c r="AY9" s="13"/>
      <c r="AZ9" s="2"/>
      <c r="BA9" s="2"/>
      <c r="BB9" s="2"/>
      <c r="BC9" s="2"/>
      <c r="BD9" s="2"/>
      <c r="BE9" s="2"/>
    </row>
    <row r="10" spans="1:57" s="1" customFormat="1" ht="12.75" x14ac:dyDescent="0.2">
      <c r="A10" s="13" t="s">
        <v>114</v>
      </c>
      <c r="B10" s="64"/>
      <c r="C10" s="2">
        <v>8</v>
      </c>
      <c r="D10" s="2">
        <v>6</v>
      </c>
      <c r="E10" s="2">
        <v>8</v>
      </c>
      <c r="F10" s="2">
        <v>6</v>
      </c>
      <c r="G10" s="2">
        <v>8</v>
      </c>
      <c r="H10" s="2">
        <v>6</v>
      </c>
      <c r="I10" s="2">
        <v>8</v>
      </c>
      <c r="J10" s="2"/>
      <c r="K10" s="2"/>
      <c r="L10" s="2"/>
      <c r="M10" s="2"/>
      <c r="N10" s="2"/>
      <c r="O10" s="2"/>
      <c r="P10" s="2"/>
      <c r="Q10" s="2"/>
      <c r="R10" s="2"/>
      <c r="S10" s="2"/>
      <c r="T10" s="68">
        <f t="shared" si="0"/>
        <v>50</v>
      </c>
      <c r="U10" s="29"/>
      <c r="V10" s="64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37"/>
      <c r="AV10" s="68">
        <f t="shared" si="1"/>
        <v>0</v>
      </c>
      <c r="AW10" s="24">
        <f t="shared" si="2"/>
        <v>50</v>
      </c>
      <c r="AX10" s="13"/>
      <c r="AY10" s="13"/>
      <c r="AZ10" s="2"/>
      <c r="BA10" s="2"/>
      <c r="BB10" s="2"/>
      <c r="BC10" s="2"/>
      <c r="BD10" s="2"/>
      <c r="BE10" s="2"/>
    </row>
    <row r="11" spans="1:57" s="1" customFormat="1" ht="12.75" x14ac:dyDescent="0.2">
      <c r="A11" s="13" t="s">
        <v>115</v>
      </c>
      <c r="B11" s="64"/>
      <c r="C11" s="2">
        <v>4</v>
      </c>
      <c r="D11" s="2">
        <v>2</v>
      </c>
      <c r="E11" s="2">
        <v>4</v>
      </c>
      <c r="F11" s="2">
        <v>2</v>
      </c>
      <c r="G11" s="2">
        <v>4</v>
      </c>
      <c r="H11" s="2">
        <v>2</v>
      </c>
      <c r="I11" s="2">
        <v>4</v>
      </c>
      <c r="J11" s="2">
        <v>2</v>
      </c>
      <c r="K11" s="2">
        <v>4</v>
      </c>
      <c r="L11" s="2">
        <v>2</v>
      </c>
      <c r="M11" s="2">
        <v>4</v>
      </c>
      <c r="N11" s="2">
        <v>2</v>
      </c>
      <c r="O11" s="2">
        <v>4</v>
      </c>
      <c r="P11" s="2">
        <v>2</v>
      </c>
      <c r="Q11" s="2"/>
      <c r="R11" s="2"/>
      <c r="S11" s="2"/>
      <c r="T11" s="68">
        <f t="shared" si="0"/>
        <v>42</v>
      </c>
      <c r="U11" s="29"/>
      <c r="V11" s="64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17"/>
      <c r="AO11" s="17"/>
      <c r="AP11" s="17"/>
      <c r="AQ11" s="17"/>
      <c r="AR11" s="17"/>
      <c r="AS11" s="17"/>
      <c r="AT11" s="17"/>
      <c r="AU11" s="37"/>
      <c r="AV11" s="68">
        <f t="shared" si="1"/>
        <v>0</v>
      </c>
      <c r="AW11" s="24">
        <f t="shared" si="2"/>
        <v>42</v>
      </c>
      <c r="AX11" s="13"/>
      <c r="AY11" s="13"/>
      <c r="AZ11" s="2"/>
      <c r="BA11" s="2"/>
      <c r="BB11" s="2"/>
      <c r="BC11" s="2"/>
      <c r="BD11" s="2"/>
      <c r="BE11" s="2"/>
    </row>
    <row r="12" spans="1:57" s="1" customFormat="1" ht="12.75" x14ac:dyDescent="0.2">
      <c r="A12" s="13" t="s">
        <v>69</v>
      </c>
      <c r="B12" s="64"/>
      <c r="C12" s="2">
        <v>2</v>
      </c>
      <c r="D12" s="2">
        <v>4</v>
      </c>
      <c r="E12" s="2">
        <v>2</v>
      </c>
      <c r="F12" s="2">
        <v>4</v>
      </c>
      <c r="G12" s="2">
        <v>2</v>
      </c>
      <c r="H12" s="2">
        <v>4</v>
      </c>
      <c r="I12" s="2">
        <v>2</v>
      </c>
      <c r="J12" s="2">
        <v>4</v>
      </c>
      <c r="K12" s="2">
        <v>2</v>
      </c>
      <c r="L12" s="2">
        <v>4</v>
      </c>
      <c r="M12" s="2">
        <v>2</v>
      </c>
      <c r="N12" s="2">
        <v>4</v>
      </c>
      <c r="O12" s="2"/>
      <c r="P12" s="2"/>
      <c r="Q12" s="2"/>
      <c r="R12" s="2"/>
      <c r="S12" s="2"/>
      <c r="T12" s="68">
        <f t="shared" si="0"/>
        <v>36</v>
      </c>
      <c r="U12" s="29"/>
      <c r="V12" s="64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17"/>
      <c r="AL12" s="17"/>
      <c r="AM12" s="17"/>
      <c r="AN12" s="17"/>
      <c r="AO12" s="17"/>
      <c r="AP12" s="17"/>
      <c r="AQ12" s="2"/>
      <c r="AR12" s="2"/>
      <c r="AS12" s="2"/>
      <c r="AT12" s="2"/>
      <c r="AU12" s="37"/>
      <c r="AV12" s="68">
        <f t="shared" si="1"/>
        <v>0</v>
      </c>
      <c r="AW12" s="24">
        <f t="shared" si="2"/>
        <v>36</v>
      </c>
      <c r="AX12" s="13"/>
      <c r="AY12" s="13"/>
      <c r="AZ12" s="2"/>
      <c r="BA12" s="2"/>
      <c r="BB12" s="2"/>
      <c r="BC12" s="2"/>
      <c r="BD12" s="2"/>
      <c r="BE12" s="2"/>
    </row>
    <row r="13" spans="1:57" s="1" customFormat="1" ht="12.75" x14ac:dyDescent="0.2">
      <c r="A13" s="13"/>
      <c r="B13" s="64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68">
        <f t="shared" si="0"/>
        <v>0</v>
      </c>
      <c r="U13" s="29"/>
      <c r="V13" s="64"/>
      <c r="W13" s="2">
        <v>2</v>
      </c>
      <c r="X13" s="2">
        <v>2</v>
      </c>
      <c r="Y13" s="2">
        <v>2</v>
      </c>
      <c r="Z13" s="2">
        <v>2</v>
      </c>
      <c r="AA13" s="2">
        <v>2</v>
      </c>
      <c r="AB13" s="2">
        <v>2</v>
      </c>
      <c r="AC13" s="2">
        <v>2</v>
      </c>
      <c r="AD13" s="2">
        <v>2</v>
      </c>
      <c r="AE13" s="2">
        <v>2</v>
      </c>
      <c r="AF13" s="2">
        <v>2</v>
      </c>
      <c r="AG13" s="2"/>
      <c r="AH13" s="2"/>
      <c r="AI13" s="2"/>
      <c r="AJ13" s="2">
        <v>4</v>
      </c>
      <c r="AK13" s="2">
        <v>4</v>
      </c>
      <c r="AL13" s="2">
        <v>4</v>
      </c>
      <c r="AM13" s="2">
        <v>4</v>
      </c>
      <c r="AN13" s="2">
        <v>4</v>
      </c>
      <c r="AO13" s="2">
        <v>4</v>
      </c>
      <c r="AP13" s="2"/>
      <c r="AQ13" s="2"/>
      <c r="AR13" s="2"/>
      <c r="AS13" s="2"/>
      <c r="AT13" s="2"/>
      <c r="AU13" s="37"/>
      <c r="AV13" s="68">
        <f t="shared" si="1"/>
        <v>44</v>
      </c>
      <c r="AW13" s="24">
        <f t="shared" si="2"/>
        <v>44</v>
      </c>
      <c r="AX13" s="13" t="s">
        <v>116</v>
      </c>
      <c r="AY13" s="13"/>
      <c r="AZ13" s="2"/>
      <c r="BA13" s="2"/>
      <c r="BB13" s="2"/>
      <c r="BC13" s="2"/>
      <c r="BD13" s="2"/>
      <c r="BE13" s="2"/>
    </row>
    <row r="14" spans="1:57" s="1" customFormat="1" ht="12.75" x14ac:dyDescent="0.2">
      <c r="A14" s="13" t="s">
        <v>106</v>
      </c>
      <c r="B14" s="64"/>
      <c r="C14" s="2">
        <v>4</v>
      </c>
      <c r="D14" s="2">
        <v>6</v>
      </c>
      <c r="E14" s="2">
        <v>4</v>
      </c>
      <c r="F14" s="2">
        <v>6</v>
      </c>
      <c r="G14" s="2">
        <v>4</v>
      </c>
      <c r="H14" s="2">
        <v>6</v>
      </c>
      <c r="I14" s="2">
        <v>4</v>
      </c>
      <c r="J14" s="2">
        <v>6</v>
      </c>
      <c r="K14" s="2">
        <v>4</v>
      </c>
      <c r="L14" s="2">
        <v>6</v>
      </c>
      <c r="M14" s="2">
        <v>4</v>
      </c>
      <c r="N14" s="2">
        <v>6</v>
      </c>
      <c r="O14" s="2">
        <v>6</v>
      </c>
      <c r="P14" s="2">
        <v>2</v>
      </c>
      <c r="Q14" s="2"/>
      <c r="R14" s="2"/>
      <c r="S14" s="2"/>
      <c r="T14" s="68">
        <f t="shared" si="0"/>
        <v>68</v>
      </c>
      <c r="U14" s="29"/>
      <c r="V14" s="64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17"/>
      <c r="AL14" s="17"/>
      <c r="AM14" s="17"/>
      <c r="AN14" s="17"/>
      <c r="AO14" s="17"/>
      <c r="AP14" s="17"/>
      <c r="AQ14" s="2"/>
      <c r="AR14" s="2"/>
      <c r="AS14" s="2"/>
      <c r="AT14" s="2"/>
      <c r="AU14" s="37"/>
      <c r="AV14" s="68">
        <f t="shared" si="1"/>
        <v>0</v>
      </c>
      <c r="AW14" s="24">
        <f t="shared" si="2"/>
        <v>68</v>
      </c>
      <c r="AX14" s="13"/>
      <c r="AY14" s="13"/>
      <c r="AZ14" s="2"/>
      <c r="BA14" s="2"/>
      <c r="BB14" s="2"/>
      <c r="BC14" s="2"/>
      <c r="BD14" s="2"/>
      <c r="BE14" s="2"/>
    </row>
    <row r="15" spans="1:57" s="1" customFormat="1" ht="12.75" x14ac:dyDescent="0.2">
      <c r="A15" s="13"/>
      <c r="B15" s="64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68">
        <f t="shared" si="0"/>
        <v>0</v>
      </c>
      <c r="U15" s="29"/>
      <c r="V15" s="64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>
        <v>6</v>
      </c>
      <c r="AK15" s="2">
        <v>6</v>
      </c>
      <c r="AL15" s="2">
        <v>6</v>
      </c>
      <c r="AM15" s="2">
        <v>6</v>
      </c>
      <c r="AN15" s="2">
        <v>6</v>
      </c>
      <c r="AO15" s="2">
        <v>6</v>
      </c>
      <c r="AP15" s="2"/>
      <c r="AQ15" s="2"/>
      <c r="AR15" s="2"/>
      <c r="AS15" s="2"/>
      <c r="AT15" s="2"/>
      <c r="AU15" s="37"/>
      <c r="AV15" s="68">
        <f t="shared" si="1"/>
        <v>36</v>
      </c>
      <c r="AW15" s="24">
        <f t="shared" si="2"/>
        <v>36</v>
      </c>
      <c r="AX15" s="13" t="s">
        <v>148</v>
      </c>
      <c r="AY15" s="13"/>
      <c r="AZ15" s="2"/>
      <c r="BA15" s="2"/>
      <c r="BB15" s="2"/>
      <c r="BC15" s="2"/>
      <c r="BD15" s="2"/>
      <c r="BE15" s="2"/>
    </row>
    <row r="16" spans="1:57" s="1" customFormat="1" ht="12.75" x14ac:dyDescent="0.2">
      <c r="A16" s="13" t="s">
        <v>117</v>
      </c>
      <c r="B16" s="64"/>
      <c r="C16" s="2">
        <v>2</v>
      </c>
      <c r="D16" s="2">
        <v>4</v>
      </c>
      <c r="E16" s="2">
        <v>2</v>
      </c>
      <c r="F16" s="2">
        <v>4</v>
      </c>
      <c r="G16" s="2">
        <v>2</v>
      </c>
      <c r="H16" s="2">
        <v>4</v>
      </c>
      <c r="I16" s="2">
        <v>2</v>
      </c>
      <c r="J16" s="2">
        <v>4</v>
      </c>
      <c r="K16" s="2">
        <v>4</v>
      </c>
      <c r="L16" s="2">
        <v>4</v>
      </c>
      <c r="M16" s="2">
        <v>4</v>
      </c>
      <c r="N16" s="2">
        <v>4</v>
      </c>
      <c r="O16" s="2">
        <v>4</v>
      </c>
      <c r="P16" s="2">
        <v>4</v>
      </c>
      <c r="Q16" s="2"/>
      <c r="R16" s="2"/>
      <c r="S16" s="2"/>
      <c r="T16" s="68">
        <f t="shared" si="0"/>
        <v>48</v>
      </c>
      <c r="U16" s="29"/>
      <c r="V16" s="64"/>
      <c r="W16" s="2">
        <v>4</v>
      </c>
      <c r="X16" s="2">
        <v>4</v>
      </c>
      <c r="Y16" s="2">
        <v>4</v>
      </c>
      <c r="Z16" s="2">
        <v>4</v>
      </c>
      <c r="AA16" s="2">
        <v>4</v>
      </c>
      <c r="AB16" s="2">
        <v>4</v>
      </c>
      <c r="AC16" s="2">
        <v>4</v>
      </c>
      <c r="AD16" s="2">
        <v>4</v>
      </c>
      <c r="AE16" s="2">
        <v>4</v>
      </c>
      <c r="AF16" s="2">
        <v>4</v>
      </c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37"/>
      <c r="AV16" s="68">
        <f t="shared" si="1"/>
        <v>40</v>
      </c>
      <c r="AW16" s="24">
        <f t="shared" si="2"/>
        <v>88</v>
      </c>
      <c r="AX16" s="13" t="s">
        <v>7</v>
      </c>
      <c r="AY16" s="13"/>
      <c r="AZ16" s="2"/>
      <c r="BA16" s="2"/>
      <c r="BB16" s="2"/>
      <c r="BC16" s="2"/>
      <c r="BD16" s="2"/>
      <c r="BE16" s="2"/>
    </row>
    <row r="17" spans="1:57" s="1" customFormat="1" ht="12.75" x14ac:dyDescent="0.2">
      <c r="A17" s="13" t="s">
        <v>150</v>
      </c>
      <c r="B17" s="64"/>
      <c r="C17" s="2">
        <v>4</v>
      </c>
      <c r="D17" s="2">
        <v>2</v>
      </c>
      <c r="E17" s="2">
        <v>4</v>
      </c>
      <c r="F17" s="2">
        <v>2</v>
      </c>
      <c r="G17" s="2">
        <v>4</v>
      </c>
      <c r="H17" s="2">
        <v>2</v>
      </c>
      <c r="I17" s="2">
        <v>4</v>
      </c>
      <c r="J17" s="2">
        <v>2</v>
      </c>
      <c r="K17" s="2">
        <v>4</v>
      </c>
      <c r="L17" s="2">
        <v>2</v>
      </c>
      <c r="M17" s="2">
        <v>4</v>
      </c>
      <c r="N17" s="2">
        <v>2</v>
      </c>
      <c r="O17" s="2">
        <v>4</v>
      </c>
      <c r="P17" s="2">
        <v>2</v>
      </c>
      <c r="Q17" s="2"/>
      <c r="R17" s="2"/>
      <c r="S17" s="2"/>
      <c r="T17" s="68">
        <f t="shared" si="0"/>
        <v>42</v>
      </c>
      <c r="U17" s="29"/>
      <c r="V17" s="64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37"/>
      <c r="AV17" s="68">
        <f t="shared" si="1"/>
        <v>0</v>
      </c>
      <c r="AW17" s="24">
        <f t="shared" si="2"/>
        <v>42</v>
      </c>
      <c r="AX17" s="13"/>
      <c r="AY17" s="13"/>
      <c r="AZ17" s="2"/>
      <c r="BA17" s="2"/>
      <c r="BB17" s="2"/>
      <c r="BC17" s="2"/>
      <c r="BD17" s="2"/>
      <c r="BE17" s="2"/>
    </row>
    <row r="18" spans="1:57" s="1" customFormat="1" ht="12.75" x14ac:dyDescent="0.2">
      <c r="A18" s="13" t="s">
        <v>119</v>
      </c>
      <c r="B18" s="64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68">
        <f t="shared" si="0"/>
        <v>0</v>
      </c>
      <c r="U18" s="29"/>
      <c r="V18" s="64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37"/>
      <c r="AV18" s="68">
        <f t="shared" si="1"/>
        <v>0</v>
      </c>
      <c r="AW18" s="24">
        <f t="shared" si="2"/>
        <v>0</v>
      </c>
      <c r="AX18" s="13" t="s">
        <v>147</v>
      </c>
      <c r="AY18" s="13"/>
      <c r="AZ18" s="2"/>
      <c r="BA18" s="2"/>
      <c r="BB18" s="2"/>
      <c r="BC18" s="2"/>
      <c r="BD18" s="2"/>
      <c r="BE18" s="2"/>
    </row>
    <row r="19" spans="1:57" s="1" customFormat="1" ht="12.75" x14ac:dyDescent="0.2">
      <c r="A19" s="13" t="s">
        <v>118</v>
      </c>
      <c r="B19" s="64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68">
        <f t="shared" si="0"/>
        <v>0</v>
      </c>
      <c r="U19" s="29"/>
      <c r="V19" s="64"/>
      <c r="W19" s="70">
        <v>10</v>
      </c>
      <c r="X19" s="70">
        <v>10</v>
      </c>
      <c r="Y19" s="70">
        <v>8</v>
      </c>
      <c r="Z19" s="70">
        <v>10</v>
      </c>
      <c r="AA19" s="70">
        <v>8</v>
      </c>
      <c r="AB19" s="70">
        <v>10</v>
      </c>
      <c r="AC19" s="70">
        <v>8</v>
      </c>
      <c r="AD19" s="70">
        <v>10</v>
      </c>
      <c r="AE19" s="70">
        <v>8</v>
      </c>
      <c r="AF19" s="70">
        <v>10</v>
      </c>
      <c r="AG19" s="17"/>
      <c r="AH19" s="17"/>
      <c r="AI19" s="17"/>
      <c r="AJ19" s="70">
        <v>8</v>
      </c>
      <c r="AK19" s="70">
        <v>10</v>
      </c>
      <c r="AL19" s="70">
        <v>10</v>
      </c>
      <c r="AM19" s="70">
        <v>10</v>
      </c>
      <c r="AN19" s="70">
        <v>10</v>
      </c>
      <c r="AO19" s="70">
        <v>10</v>
      </c>
      <c r="AP19" s="70">
        <v>8</v>
      </c>
      <c r="AQ19" s="17"/>
      <c r="AR19" s="17"/>
      <c r="AS19" s="17"/>
      <c r="AT19" s="17"/>
      <c r="AU19" s="37"/>
      <c r="AV19" s="68">
        <f t="shared" si="1"/>
        <v>158</v>
      </c>
      <c r="AW19" s="24">
        <f t="shared" si="2"/>
        <v>158</v>
      </c>
      <c r="AX19" s="13" t="s">
        <v>143</v>
      </c>
      <c r="AY19" s="13"/>
      <c r="AZ19" s="2"/>
      <c r="BA19" s="2"/>
      <c r="BB19" s="2"/>
      <c r="BC19" s="2"/>
      <c r="BD19" s="2"/>
      <c r="BE19" s="2"/>
    </row>
    <row r="20" spans="1:57" s="1" customFormat="1" ht="12.75" x14ac:dyDescent="0.2">
      <c r="A20" s="13" t="s">
        <v>120</v>
      </c>
      <c r="B20" s="64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68">
        <f t="shared" si="0"/>
        <v>0</v>
      </c>
      <c r="U20" s="29"/>
      <c r="V20" s="64"/>
      <c r="W20" s="70">
        <v>10</v>
      </c>
      <c r="X20" s="70">
        <v>10</v>
      </c>
      <c r="Y20" s="70">
        <v>10</v>
      </c>
      <c r="Z20" s="70">
        <v>10</v>
      </c>
      <c r="AA20" s="70">
        <v>10</v>
      </c>
      <c r="AB20" s="70">
        <v>10</v>
      </c>
      <c r="AC20" s="70">
        <v>10</v>
      </c>
      <c r="AD20" s="70">
        <v>10</v>
      </c>
      <c r="AE20" s="70">
        <v>10</v>
      </c>
      <c r="AF20" s="70">
        <v>10</v>
      </c>
      <c r="AG20" s="17"/>
      <c r="AH20" s="17"/>
      <c r="AI20" s="17"/>
      <c r="AJ20" s="70">
        <v>4</v>
      </c>
      <c r="AK20" s="70">
        <v>10</v>
      </c>
      <c r="AL20" s="70">
        <v>10</v>
      </c>
      <c r="AM20" s="70">
        <v>10</v>
      </c>
      <c r="AN20" s="70">
        <v>10</v>
      </c>
      <c r="AO20" s="70">
        <v>10</v>
      </c>
      <c r="AP20" s="70">
        <v>6</v>
      </c>
      <c r="AQ20" s="17"/>
      <c r="AR20" s="17"/>
      <c r="AS20" s="17"/>
      <c r="AT20" s="17"/>
      <c r="AU20" s="37"/>
      <c r="AV20" s="68">
        <f t="shared" si="1"/>
        <v>160</v>
      </c>
      <c r="AW20" s="24">
        <f t="shared" si="2"/>
        <v>160</v>
      </c>
      <c r="AX20" s="13" t="s">
        <v>132</v>
      </c>
      <c r="AY20" s="13"/>
      <c r="AZ20" s="2"/>
      <c r="BA20" s="2"/>
      <c r="BB20" s="2"/>
      <c r="BC20" s="2"/>
      <c r="BD20" s="2"/>
      <c r="BE20" s="2"/>
    </row>
    <row r="21" spans="1:57" s="1" customFormat="1" ht="12.75" x14ac:dyDescent="0.2">
      <c r="A21" s="13" t="s">
        <v>121</v>
      </c>
      <c r="B21" s="64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68">
        <f t="shared" si="0"/>
        <v>0</v>
      </c>
      <c r="U21" s="29"/>
      <c r="V21" s="64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17"/>
      <c r="AL21" s="17"/>
      <c r="AM21" s="17"/>
      <c r="AN21" s="2"/>
      <c r="AO21" s="2"/>
      <c r="AP21" s="2"/>
      <c r="AQ21" s="2"/>
      <c r="AR21" s="2"/>
      <c r="AS21" s="2"/>
      <c r="AT21" s="2"/>
      <c r="AU21" s="37"/>
      <c r="AV21" s="68">
        <f t="shared" si="1"/>
        <v>0</v>
      </c>
      <c r="AW21" s="24">
        <f t="shared" si="2"/>
        <v>0</v>
      </c>
      <c r="AX21" s="13" t="s">
        <v>144</v>
      </c>
      <c r="AY21" s="13"/>
      <c r="AZ21" s="2"/>
      <c r="BA21" s="2"/>
      <c r="BB21" s="2"/>
      <c r="BC21" s="2"/>
      <c r="BD21" s="2"/>
      <c r="BE21" s="2"/>
    </row>
    <row r="22" spans="1:57" s="1" customFormat="1" ht="12.75" x14ac:dyDescent="0.2">
      <c r="A22" s="13" t="s">
        <v>145</v>
      </c>
      <c r="B22" s="64"/>
      <c r="C22" s="17"/>
      <c r="D22" s="17"/>
      <c r="E22" s="17"/>
      <c r="F22" s="17"/>
      <c r="G22" s="17"/>
      <c r="H22" s="17"/>
      <c r="I22" s="17"/>
      <c r="J22" s="70">
        <v>6</v>
      </c>
      <c r="K22" s="70">
        <v>6</v>
      </c>
      <c r="L22" s="70">
        <v>6</v>
      </c>
      <c r="M22" s="70">
        <v>6</v>
      </c>
      <c r="N22" s="70">
        <v>6</v>
      </c>
      <c r="O22" s="70">
        <v>6</v>
      </c>
      <c r="P22" s="70">
        <v>6</v>
      </c>
      <c r="Q22" s="17"/>
      <c r="R22" s="17"/>
      <c r="S22" s="17"/>
      <c r="T22" s="68">
        <f t="shared" si="0"/>
        <v>42</v>
      </c>
      <c r="U22" s="29"/>
      <c r="V22" s="64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39">
        <v>28</v>
      </c>
      <c r="AH22" s="39">
        <v>36</v>
      </c>
      <c r="AI22" s="39">
        <v>36</v>
      </c>
      <c r="AJ22" s="39">
        <v>8</v>
      </c>
      <c r="AK22" s="17"/>
      <c r="AL22" s="17"/>
      <c r="AM22" s="17"/>
      <c r="AN22" s="2"/>
      <c r="AO22" s="2"/>
      <c r="AP22" s="17"/>
      <c r="AQ22" s="39">
        <v>36</v>
      </c>
      <c r="AR22" s="39">
        <v>36</v>
      </c>
      <c r="AS22" s="39">
        <v>36</v>
      </c>
      <c r="AT22" s="39">
        <v>36</v>
      </c>
      <c r="AU22" s="37"/>
      <c r="AV22" s="68">
        <f t="shared" si="1"/>
        <v>252</v>
      </c>
      <c r="AW22" s="24">
        <f t="shared" si="2"/>
        <v>294</v>
      </c>
      <c r="AX22" s="13" t="s">
        <v>154</v>
      </c>
      <c r="AY22" s="13"/>
      <c r="AZ22" s="2"/>
      <c r="BA22" s="2"/>
      <c r="BB22" s="2"/>
      <c r="BC22" s="2"/>
      <c r="BD22" s="2"/>
      <c r="BE22" s="2"/>
    </row>
    <row r="23" spans="1:57" s="1" customFormat="1" ht="12.75" x14ac:dyDescent="0.2">
      <c r="A23" s="13"/>
      <c r="B23" s="64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2"/>
      <c r="R23" s="2"/>
      <c r="S23" s="2"/>
      <c r="T23" s="3">
        <f t="shared" si="0"/>
        <v>0</v>
      </c>
      <c r="U23" s="29"/>
      <c r="V23" s="64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17"/>
      <c r="AL23" s="17"/>
      <c r="AM23" s="17"/>
      <c r="AN23" s="2"/>
      <c r="AO23" s="2"/>
      <c r="AP23" s="2"/>
      <c r="AQ23" s="2"/>
      <c r="AR23" s="2"/>
      <c r="AS23" s="2"/>
      <c r="AT23" s="2"/>
      <c r="AU23" s="37"/>
      <c r="AV23" s="68">
        <f t="shared" si="1"/>
        <v>0</v>
      </c>
      <c r="AW23" s="24">
        <f t="shared" si="2"/>
        <v>0</v>
      </c>
      <c r="AX23" s="13"/>
      <c r="AY23" s="13"/>
      <c r="AZ23" s="2"/>
      <c r="BA23" s="2"/>
      <c r="BB23" s="2"/>
      <c r="BC23" s="2"/>
      <c r="BD23" s="2"/>
      <c r="BE23" s="2"/>
    </row>
    <row r="24" spans="1:57" s="1" customFormat="1" ht="12.75" x14ac:dyDescent="0.2">
      <c r="A24" s="13" t="s">
        <v>153</v>
      </c>
      <c r="B24" s="64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1">
        <v>12</v>
      </c>
      <c r="Q24" s="21">
        <v>36</v>
      </c>
      <c r="R24" s="21">
        <v>36</v>
      </c>
      <c r="S24" s="21">
        <v>24</v>
      </c>
      <c r="T24" s="3">
        <f t="shared" si="0"/>
        <v>108</v>
      </c>
      <c r="U24" s="29"/>
      <c r="V24" s="64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17"/>
      <c r="AL24" s="17"/>
      <c r="AM24" s="17"/>
      <c r="AN24" s="2"/>
      <c r="AO24" s="17"/>
      <c r="AP24" s="17"/>
      <c r="AQ24" s="17"/>
      <c r="AR24" s="17"/>
      <c r="AS24" s="17"/>
      <c r="AT24" s="17"/>
      <c r="AU24" s="37"/>
      <c r="AV24" s="3">
        <f t="shared" si="1"/>
        <v>0</v>
      </c>
      <c r="AW24" s="24">
        <f t="shared" si="2"/>
        <v>108</v>
      </c>
      <c r="AX24" s="13"/>
      <c r="AY24" s="13"/>
      <c r="AZ24" s="2"/>
      <c r="BA24" s="2"/>
      <c r="BB24" s="2"/>
      <c r="BC24" s="2"/>
      <c r="BD24" s="2"/>
      <c r="BE24" s="2"/>
    </row>
    <row r="25" spans="1:57" s="1" customFormat="1" ht="12.75" x14ac:dyDescent="0.2">
      <c r="A25" s="13" t="s">
        <v>10</v>
      </c>
      <c r="B25" s="64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0">
        <v>12</v>
      </c>
      <c r="T25" s="3">
        <f t="shared" si="0"/>
        <v>12</v>
      </c>
      <c r="U25" s="29"/>
      <c r="V25" s="64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70">
        <v>8</v>
      </c>
      <c r="AH25" s="2"/>
      <c r="AI25" s="17"/>
      <c r="AJ25" s="17"/>
      <c r="AK25" s="17"/>
      <c r="AL25" s="17"/>
      <c r="AM25" s="17"/>
      <c r="AN25" s="17"/>
      <c r="AO25" s="17"/>
      <c r="AP25" s="70">
        <v>16</v>
      </c>
      <c r="AQ25" s="17"/>
      <c r="AR25" s="17"/>
      <c r="AS25" s="17"/>
      <c r="AT25" s="17"/>
      <c r="AU25" s="37"/>
      <c r="AV25" s="3">
        <f t="shared" si="1"/>
        <v>24</v>
      </c>
      <c r="AW25" s="24">
        <f t="shared" si="2"/>
        <v>36</v>
      </c>
      <c r="AX25" s="13" t="s">
        <v>10</v>
      </c>
      <c r="AY25" s="13"/>
      <c r="AZ25" s="2"/>
      <c r="BA25" s="2"/>
      <c r="BB25" s="2"/>
      <c r="BC25" s="2"/>
      <c r="BD25" s="2"/>
      <c r="BE25" s="2"/>
    </row>
    <row r="26" spans="1:57" s="1" customFormat="1" ht="12" x14ac:dyDescent="0.2">
      <c r="A26" s="2"/>
      <c r="B26" s="4">
        <f>SUM(B5:B25)</f>
        <v>0</v>
      </c>
      <c r="C26" s="4">
        <f t="shared" ref="C26:S26" si="3">SUM(C5:C25)</f>
        <v>36</v>
      </c>
      <c r="D26" s="4">
        <f t="shared" si="3"/>
        <v>36</v>
      </c>
      <c r="E26" s="4">
        <f t="shared" si="3"/>
        <v>36</v>
      </c>
      <c r="F26" s="4">
        <f t="shared" si="3"/>
        <v>36</v>
      </c>
      <c r="G26" s="4">
        <f t="shared" si="3"/>
        <v>36</v>
      </c>
      <c r="H26" s="4">
        <f t="shared" si="3"/>
        <v>36</v>
      </c>
      <c r="I26" s="4">
        <f t="shared" si="3"/>
        <v>36</v>
      </c>
      <c r="J26" s="4">
        <f t="shared" si="3"/>
        <v>36</v>
      </c>
      <c r="K26" s="4">
        <f t="shared" si="3"/>
        <v>36</v>
      </c>
      <c r="L26" s="4">
        <f t="shared" si="3"/>
        <v>36</v>
      </c>
      <c r="M26" s="4">
        <f t="shared" si="3"/>
        <v>36</v>
      </c>
      <c r="N26" s="4">
        <f t="shared" si="3"/>
        <v>36</v>
      </c>
      <c r="O26" s="4">
        <f t="shared" si="3"/>
        <v>36</v>
      </c>
      <c r="P26" s="4">
        <f t="shared" si="3"/>
        <v>36</v>
      </c>
      <c r="Q26" s="4">
        <f t="shared" si="3"/>
        <v>36</v>
      </c>
      <c r="R26" s="4">
        <f t="shared" si="3"/>
        <v>36</v>
      </c>
      <c r="S26" s="4">
        <f t="shared" si="3"/>
        <v>36</v>
      </c>
      <c r="T26" s="22">
        <f>SUM(T5:T25)</f>
        <v>612</v>
      </c>
      <c r="U26" s="29"/>
      <c r="V26" s="64">
        <f>SUM(V5:V25)</f>
        <v>0</v>
      </c>
      <c r="W26" s="2">
        <f t="shared" ref="W26:AU26" si="4">SUM(W5:W25)</f>
        <v>36</v>
      </c>
      <c r="X26" s="2">
        <f t="shared" si="4"/>
        <v>36</v>
      </c>
      <c r="Y26" s="2">
        <f t="shared" si="4"/>
        <v>36</v>
      </c>
      <c r="Z26" s="2">
        <f t="shared" si="4"/>
        <v>36</v>
      </c>
      <c r="AA26" s="2">
        <f t="shared" si="4"/>
        <v>36</v>
      </c>
      <c r="AB26" s="2">
        <f t="shared" si="4"/>
        <v>36</v>
      </c>
      <c r="AC26" s="2">
        <f t="shared" si="4"/>
        <v>36</v>
      </c>
      <c r="AD26" s="2">
        <f t="shared" si="4"/>
        <v>36</v>
      </c>
      <c r="AE26" s="2">
        <f t="shared" si="4"/>
        <v>36</v>
      </c>
      <c r="AF26" s="2">
        <f t="shared" si="4"/>
        <v>36</v>
      </c>
      <c r="AG26" s="2">
        <f t="shared" si="4"/>
        <v>36</v>
      </c>
      <c r="AH26" s="2">
        <f t="shared" si="4"/>
        <v>36</v>
      </c>
      <c r="AI26" s="2">
        <f t="shared" si="4"/>
        <v>36</v>
      </c>
      <c r="AJ26" s="2">
        <f t="shared" si="4"/>
        <v>36</v>
      </c>
      <c r="AK26" s="2">
        <f t="shared" si="4"/>
        <v>36</v>
      </c>
      <c r="AL26" s="2">
        <f t="shared" si="4"/>
        <v>36</v>
      </c>
      <c r="AM26" s="2">
        <f t="shared" si="4"/>
        <v>36</v>
      </c>
      <c r="AN26" s="2">
        <f t="shared" si="4"/>
        <v>36</v>
      </c>
      <c r="AO26" s="2">
        <f t="shared" si="4"/>
        <v>36</v>
      </c>
      <c r="AP26" s="2">
        <f t="shared" si="4"/>
        <v>36</v>
      </c>
      <c r="AQ26" s="2">
        <f t="shared" si="4"/>
        <v>36</v>
      </c>
      <c r="AR26" s="2">
        <f t="shared" si="4"/>
        <v>36</v>
      </c>
      <c r="AS26" s="2">
        <f t="shared" si="4"/>
        <v>36</v>
      </c>
      <c r="AT26" s="2">
        <f t="shared" si="4"/>
        <v>36</v>
      </c>
      <c r="AU26" s="2">
        <f t="shared" si="4"/>
        <v>0</v>
      </c>
      <c r="AV26" s="22">
        <f>SUM(AV5:AV25)</f>
        <v>864</v>
      </c>
      <c r="AW26" s="24">
        <f t="shared" si="2"/>
        <v>1476</v>
      </c>
      <c r="AX26" s="2"/>
      <c r="AY26" s="2"/>
      <c r="AZ26" s="2"/>
      <c r="BA26" s="2"/>
      <c r="BB26" s="2"/>
      <c r="BC26" s="2"/>
      <c r="BD26" s="2"/>
      <c r="BE26" s="2"/>
    </row>
    <row r="27" spans="1:57" x14ac:dyDescent="0.25">
      <c r="C27">
        <f>36-C26</f>
        <v>0</v>
      </c>
      <c r="D27">
        <f t="shared" ref="D27:S27" si="5">36-D26</f>
        <v>0</v>
      </c>
      <c r="E27">
        <f t="shared" si="5"/>
        <v>0</v>
      </c>
      <c r="F27">
        <f t="shared" si="5"/>
        <v>0</v>
      </c>
      <c r="G27">
        <f t="shared" si="5"/>
        <v>0</v>
      </c>
      <c r="H27">
        <f t="shared" si="5"/>
        <v>0</v>
      </c>
      <c r="I27">
        <f t="shared" si="5"/>
        <v>0</v>
      </c>
      <c r="J27">
        <f t="shared" si="5"/>
        <v>0</v>
      </c>
      <c r="K27">
        <f t="shared" si="5"/>
        <v>0</v>
      </c>
      <c r="L27">
        <f t="shared" si="5"/>
        <v>0</v>
      </c>
      <c r="M27">
        <f t="shared" si="5"/>
        <v>0</v>
      </c>
      <c r="N27">
        <f t="shared" si="5"/>
        <v>0</v>
      </c>
      <c r="O27">
        <f t="shared" si="5"/>
        <v>0</v>
      </c>
      <c r="P27">
        <f t="shared" si="5"/>
        <v>0</v>
      </c>
      <c r="Q27">
        <f t="shared" si="5"/>
        <v>0</v>
      </c>
      <c r="R27">
        <f t="shared" si="5"/>
        <v>0</v>
      </c>
      <c r="S27">
        <f t="shared" si="5"/>
        <v>0</v>
      </c>
      <c r="W27">
        <f>36-W26</f>
        <v>0</v>
      </c>
      <c r="X27">
        <f t="shared" ref="X27:AT27" si="6">36-X26</f>
        <v>0</v>
      </c>
      <c r="Y27">
        <f t="shared" si="6"/>
        <v>0</v>
      </c>
      <c r="Z27">
        <f t="shared" si="6"/>
        <v>0</v>
      </c>
      <c r="AA27">
        <f t="shared" si="6"/>
        <v>0</v>
      </c>
      <c r="AB27">
        <f t="shared" si="6"/>
        <v>0</v>
      </c>
      <c r="AC27">
        <f t="shared" si="6"/>
        <v>0</v>
      </c>
      <c r="AD27">
        <f t="shared" si="6"/>
        <v>0</v>
      </c>
      <c r="AE27">
        <f t="shared" si="6"/>
        <v>0</v>
      </c>
      <c r="AF27">
        <f t="shared" si="6"/>
        <v>0</v>
      </c>
      <c r="AG27">
        <f t="shared" si="6"/>
        <v>0</v>
      </c>
      <c r="AH27">
        <f t="shared" si="6"/>
        <v>0</v>
      </c>
      <c r="AI27">
        <f t="shared" si="6"/>
        <v>0</v>
      </c>
      <c r="AJ27">
        <f t="shared" si="6"/>
        <v>0</v>
      </c>
      <c r="AK27">
        <f t="shared" si="6"/>
        <v>0</v>
      </c>
      <c r="AL27">
        <f t="shared" si="6"/>
        <v>0</v>
      </c>
      <c r="AM27">
        <f t="shared" si="6"/>
        <v>0</v>
      </c>
      <c r="AN27">
        <f t="shared" si="6"/>
        <v>0</v>
      </c>
      <c r="AO27">
        <f t="shared" si="6"/>
        <v>0</v>
      </c>
      <c r="AP27">
        <f t="shared" si="6"/>
        <v>0</v>
      </c>
      <c r="AQ27">
        <f t="shared" si="6"/>
        <v>0</v>
      </c>
      <c r="AR27">
        <f t="shared" si="6"/>
        <v>0</v>
      </c>
      <c r="AS27">
        <f t="shared" si="6"/>
        <v>0</v>
      </c>
      <c r="AT27">
        <f t="shared" si="6"/>
        <v>0</v>
      </c>
      <c r="AV27" s="30">
        <f>SUM(W27:AU27)</f>
        <v>0</v>
      </c>
    </row>
    <row r="29" spans="1:57" x14ac:dyDescent="0.25">
      <c r="A29" s="12" t="s">
        <v>58</v>
      </c>
      <c r="B29" s="13">
        <v>0.5</v>
      </c>
      <c r="C29" s="13">
        <v>1</v>
      </c>
      <c r="D29" s="13">
        <v>1</v>
      </c>
      <c r="E29" s="13">
        <v>1</v>
      </c>
      <c r="F29" s="13">
        <v>1</v>
      </c>
      <c r="G29" s="13">
        <v>1</v>
      </c>
      <c r="H29" s="13">
        <v>1</v>
      </c>
      <c r="I29" s="13">
        <v>1</v>
      </c>
      <c r="J29" s="13">
        <v>1</v>
      </c>
      <c r="K29" s="13">
        <v>1</v>
      </c>
      <c r="L29" s="13">
        <v>1</v>
      </c>
      <c r="M29" s="13">
        <v>1</v>
      </c>
      <c r="N29" s="13">
        <v>1</v>
      </c>
      <c r="O29" s="13">
        <v>1</v>
      </c>
      <c r="P29" s="13">
        <v>1</v>
      </c>
      <c r="Q29" s="13">
        <v>1</v>
      </c>
      <c r="R29" s="13">
        <v>1</v>
      </c>
      <c r="S29" s="13">
        <v>0.5</v>
      </c>
      <c r="T29" s="14">
        <f>SUM(B29:S29)</f>
        <v>17</v>
      </c>
      <c r="U29" s="15">
        <v>2</v>
      </c>
      <c r="V29" s="12">
        <v>0.5</v>
      </c>
      <c r="W29" s="12">
        <v>1</v>
      </c>
      <c r="X29" s="12">
        <v>1</v>
      </c>
      <c r="Y29" s="12">
        <v>1</v>
      </c>
      <c r="Z29" s="12">
        <v>1</v>
      </c>
      <c r="AA29" s="12">
        <v>1</v>
      </c>
      <c r="AB29" s="12">
        <v>1</v>
      </c>
      <c r="AC29" s="12">
        <v>1</v>
      </c>
      <c r="AD29" s="12">
        <v>1</v>
      </c>
      <c r="AE29" s="12">
        <v>1</v>
      </c>
      <c r="AF29" s="12">
        <v>1</v>
      </c>
      <c r="AG29" s="12">
        <v>1</v>
      </c>
      <c r="AH29" s="12">
        <v>1</v>
      </c>
      <c r="AI29" s="12">
        <v>1</v>
      </c>
      <c r="AJ29" s="12">
        <v>1</v>
      </c>
      <c r="AK29" s="12">
        <v>1</v>
      </c>
      <c r="AL29" s="12">
        <v>1</v>
      </c>
      <c r="AM29" s="12">
        <v>1</v>
      </c>
      <c r="AN29" s="12">
        <v>1</v>
      </c>
      <c r="AO29" s="12">
        <v>1</v>
      </c>
      <c r="AP29" s="12">
        <v>1</v>
      </c>
      <c r="AQ29" s="12">
        <v>1</v>
      </c>
      <c r="AR29" s="12">
        <v>1</v>
      </c>
      <c r="AS29" s="12">
        <v>1</v>
      </c>
      <c r="AT29" s="12">
        <v>1</v>
      </c>
      <c r="AU29" s="12">
        <v>0.5</v>
      </c>
      <c r="AV29" s="18">
        <f>SUM(V29:AU29)</f>
        <v>25</v>
      </c>
      <c r="AW29" s="23"/>
      <c r="AX29" s="12">
        <v>1</v>
      </c>
      <c r="AY29" s="12">
        <v>1</v>
      </c>
      <c r="AZ29" s="12">
        <v>1</v>
      </c>
      <c r="BA29" s="12">
        <v>1</v>
      </c>
      <c r="BB29" s="12">
        <v>1</v>
      </c>
      <c r="BC29" s="12">
        <v>1</v>
      </c>
      <c r="BD29" s="12">
        <v>1</v>
      </c>
      <c r="BE29" s="12">
        <v>1</v>
      </c>
    </row>
    <row r="30" spans="1:57" x14ac:dyDescent="0.25">
      <c r="A30" s="32" t="s">
        <v>66</v>
      </c>
      <c r="B30" s="2">
        <v>1</v>
      </c>
      <c r="C30" s="2">
        <v>2</v>
      </c>
      <c r="D30" s="2">
        <v>3</v>
      </c>
      <c r="E30" s="2">
        <v>4</v>
      </c>
      <c r="F30" s="2">
        <v>5</v>
      </c>
      <c r="G30" s="2">
        <v>6</v>
      </c>
      <c r="H30" s="2">
        <v>7</v>
      </c>
      <c r="I30" s="2">
        <v>8</v>
      </c>
      <c r="J30" s="2">
        <v>9</v>
      </c>
      <c r="K30" s="2">
        <v>10</v>
      </c>
      <c r="L30" s="2">
        <v>11</v>
      </c>
      <c r="M30" s="2">
        <v>12</v>
      </c>
      <c r="N30" s="2">
        <v>13</v>
      </c>
      <c r="O30" s="2">
        <v>14</v>
      </c>
      <c r="P30" s="2">
        <v>15</v>
      </c>
      <c r="Q30" s="2">
        <v>16</v>
      </c>
      <c r="R30" s="2">
        <v>17</v>
      </c>
      <c r="S30" s="2">
        <v>18</v>
      </c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3"/>
      <c r="AW30" s="24"/>
      <c r="AX30" s="2"/>
      <c r="AY30" s="2"/>
      <c r="AZ30" s="2"/>
      <c r="BA30" s="2"/>
      <c r="BB30" s="2"/>
      <c r="BC30" s="2"/>
      <c r="BD30" s="2"/>
      <c r="BE30" s="2"/>
    </row>
    <row r="31" spans="1:57" x14ac:dyDescent="0.25">
      <c r="A31" s="2"/>
      <c r="B31" s="2" t="s">
        <v>28</v>
      </c>
      <c r="C31" s="2"/>
      <c r="D31" s="2"/>
      <c r="E31" s="2"/>
      <c r="F31" s="2" t="s">
        <v>16</v>
      </c>
      <c r="G31" s="2"/>
      <c r="H31" s="2"/>
      <c r="I31" s="2"/>
      <c r="J31" s="2"/>
      <c r="K31" s="2" t="s">
        <v>29</v>
      </c>
      <c r="L31" s="2"/>
      <c r="M31" s="2"/>
      <c r="N31" s="2"/>
      <c r="O31" s="2"/>
      <c r="P31" s="2" t="s">
        <v>30</v>
      </c>
      <c r="Q31" s="2"/>
      <c r="R31" s="2"/>
      <c r="S31" s="2"/>
      <c r="T31" s="2"/>
      <c r="U31" s="2"/>
      <c r="V31" s="2" t="s">
        <v>43</v>
      </c>
      <c r="W31" s="2"/>
      <c r="X31" s="2"/>
      <c r="Y31" s="2" t="s">
        <v>44</v>
      </c>
      <c r="Z31" s="2"/>
      <c r="AA31" s="2"/>
      <c r="AB31" s="2"/>
      <c r="AC31" s="2" t="s">
        <v>45</v>
      </c>
      <c r="AD31" s="2"/>
      <c r="AE31" s="2"/>
      <c r="AF31" s="2"/>
      <c r="AG31" s="2"/>
      <c r="AH31" s="2" t="s">
        <v>47</v>
      </c>
      <c r="AI31" s="2"/>
      <c r="AJ31" s="2"/>
      <c r="AK31" s="2"/>
      <c r="AL31" s="2" t="s">
        <v>51</v>
      </c>
      <c r="AM31" s="2"/>
      <c r="AN31" s="2"/>
      <c r="AO31" s="2"/>
      <c r="AP31" s="2" t="s">
        <v>57</v>
      </c>
      <c r="AQ31" s="2"/>
      <c r="AR31" s="2"/>
      <c r="AS31" s="2"/>
      <c r="AT31" s="2"/>
      <c r="AU31" s="2"/>
      <c r="AV31" s="3"/>
      <c r="AW31" s="24"/>
      <c r="AX31" s="2"/>
      <c r="AY31" s="2"/>
      <c r="AZ31" s="2"/>
      <c r="BA31" s="2"/>
      <c r="BB31" s="2"/>
      <c r="BC31" s="2"/>
      <c r="BD31" s="2"/>
      <c r="BE31" s="2"/>
    </row>
    <row r="32" spans="1:57" ht="25.5" x14ac:dyDescent="0.25">
      <c r="A32" s="5"/>
      <c r="B32" s="75" t="s">
        <v>11</v>
      </c>
      <c r="C32" s="76" t="s">
        <v>12</v>
      </c>
      <c r="D32" s="76" t="s">
        <v>13</v>
      </c>
      <c r="E32" s="76" t="s">
        <v>14</v>
      </c>
      <c r="F32" s="76" t="s">
        <v>15</v>
      </c>
      <c r="G32" s="76" t="s">
        <v>17</v>
      </c>
      <c r="H32" s="76" t="s">
        <v>18</v>
      </c>
      <c r="I32" s="76" t="s">
        <v>19</v>
      </c>
      <c r="J32" s="76" t="s">
        <v>20</v>
      </c>
      <c r="K32" s="76" t="s">
        <v>21</v>
      </c>
      <c r="L32" s="76" t="s">
        <v>22</v>
      </c>
      <c r="M32" s="76" t="s">
        <v>23</v>
      </c>
      <c r="N32" s="76" t="s">
        <v>24</v>
      </c>
      <c r="O32" s="76" t="s">
        <v>25</v>
      </c>
      <c r="P32" s="76" t="s">
        <v>26</v>
      </c>
      <c r="Q32" s="76" t="s">
        <v>13</v>
      </c>
      <c r="R32" s="76" t="s">
        <v>14</v>
      </c>
      <c r="S32" s="75" t="s">
        <v>27</v>
      </c>
      <c r="T32" s="77"/>
      <c r="U32" s="78"/>
      <c r="V32" s="79" t="s">
        <v>35</v>
      </c>
      <c r="W32" s="80" t="s">
        <v>36</v>
      </c>
      <c r="X32" s="80" t="s">
        <v>37</v>
      </c>
      <c r="Y32" s="80" t="s">
        <v>38</v>
      </c>
      <c r="Z32" s="80" t="s">
        <v>39</v>
      </c>
      <c r="AA32" s="80" t="s">
        <v>40</v>
      </c>
      <c r="AB32" s="80" t="s">
        <v>41</v>
      </c>
      <c r="AC32" s="80" t="s">
        <v>42</v>
      </c>
      <c r="AD32" s="80" t="s">
        <v>26</v>
      </c>
      <c r="AE32" s="80" t="s">
        <v>13</v>
      </c>
      <c r="AF32" s="80" t="s">
        <v>14</v>
      </c>
      <c r="AG32" s="80" t="s">
        <v>46</v>
      </c>
      <c r="AH32" s="80" t="s">
        <v>48</v>
      </c>
      <c r="AI32" s="80" t="s">
        <v>49</v>
      </c>
      <c r="AJ32" s="80" t="s">
        <v>36</v>
      </c>
      <c r="AK32" s="80" t="s">
        <v>37</v>
      </c>
      <c r="AL32" s="80" t="s">
        <v>50</v>
      </c>
      <c r="AM32" s="80" t="s">
        <v>22</v>
      </c>
      <c r="AN32" s="80" t="s">
        <v>23</v>
      </c>
      <c r="AO32" s="80" t="s">
        <v>24</v>
      </c>
      <c r="AP32" s="80" t="s">
        <v>52</v>
      </c>
      <c r="AQ32" s="80" t="s">
        <v>53</v>
      </c>
      <c r="AR32" s="80" t="s">
        <v>54</v>
      </c>
      <c r="AS32" s="80" t="s">
        <v>55</v>
      </c>
      <c r="AT32" s="80" t="s">
        <v>56</v>
      </c>
      <c r="AU32" s="79" t="s">
        <v>48</v>
      </c>
      <c r="AV32" s="77"/>
      <c r="AW32" s="81"/>
      <c r="AX32" s="80" t="s">
        <v>49</v>
      </c>
      <c r="AY32" s="80" t="s">
        <v>36</v>
      </c>
      <c r="AZ32" s="80" t="s">
        <v>37</v>
      </c>
      <c r="BA32" s="80" t="s">
        <v>38</v>
      </c>
      <c r="BB32" s="80" t="s">
        <v>39</v>
      </c>
      <c r="BC32" s="80" t="s">
        <v>40</v>
      </c>
      <c r="BD32" s="80" t="s">
        <v>41</v>
      </c>
      <c r="BE32" s="80" t="s">
        <v>59</v>
      </c>
    </row>
    <row r="33" spans="1:57" x14ac:dyDescent="0.25">
      <c r="A33" s="13" t="s">
        <v>0</v>
      </c>
      <c r="B33" s="64"/>
      <c r="C33" s="2">
        <v>4</v>
      </c>
      <c r="D33" s="2">
        <v>2</v>
      </c>
      <c r="E33" s="2">
        <v>4</v>
      </c>
      <c r="F33" s="2">
        <v>2</v>
      </c>
      <c r="G33" s="2">
        <v>4</v>
      </c>
      <c r="H33" s="2">
        <v>2</v>
      </c>
      <c r="I33" s="2">
        <v>4</v>
      </c>
      <c r="J33" s="2">
        <v>2</v>
      </c>
      <c r="K33" s="2">
        <v>4</v>
      </c>
      <c r="L33" s="2">
        <v>2</v>
      </c>
      <c r="M33" s="2">
        <v>4</v>
      </c>
      <c r="N33" s="2">
        <v>2</v>
      </c>
      <c r="O33" s="2">
        <v>4</v>
      </c>
      <c r="P33" s="2">
        <v>2</v>
      </c>
      <c r="Q33" s="2">
        <v>4</v>
      </c>
      <c r="R33" s="2">
        <v>2</v>
      </c>
      <c r="S33" s="2"/>
      <c r="T33" s="68">
        <f>SUM(B33:S33)</f>
        <v>48</v>
      </c>
      <c r="U33" s="29"/>
      <c r="V33" s="64"/>
      <c r="W33" s="2"/>
      <c r="X33" s="2"/>
      <c r="Y33" s="2"/>
      <c r="Z33" s="2"/>
      <c r="AA33" s="2">
        <v>2</v>
      </c>
      <c r="AB33" s="2">
        <v>2</v>
      </c>
      <c r="AC33" s="2">
        <v>2</v>
      </c>
      <c r="AD33" s="2">
        <v>2</v>
      </c>
      <c r="AE33" s="2">
        <v>2</v>
      </c>
      <c r="AF33" s="2">
        <v>2</v>
      </c>
      <c r="AG33" s="2">
        <v>2</v>
      </c>
      <c r="AH33" s="2">
        <v>2</v>
      </c>
      <c r="AI33" s="2">
        <v>2</v>
      </c>
      <c r="AJ33" s="2">
        <v>2</v>
      </c>
      <c r="AK33" s="2">
        <v>2</v>
      </c>
      <c r="AL33" s="2"/>
      <c r="AM33" s="2"/>
      <c r="AN33" s="2"/>
      <c r="AO33" s="2">
        <v>2</v>
      </c>
      <c r="AP33" s="2">
        <v>2</v>
      </c>
      <c r="AQ33" s="2">
        <v>2</v>
      </c>
      <c r="AR33" s="2">
        <v>2</v>
      </c>
      <c r="AS33" s="2">
        <v>2</v>
      </c>
      <c r="AT33" s="2"/>
      <c r="AU33" s="37"/>
      <c r="AV33" s="3">
        <f>SUM(V33:AU33)</f>
        <v>32</v>
      </c>
      <c r="AW33" s="24">
        <f>T33+AV33</f>
        <v>80</v>
      </c>
      <c r="AX33" s="13" t="s">
        <v>0</v>
      </c>
      <c r="AY33" s="2"/>
      <c r="AZ33" s="2"/>
      <c r="BA33" s="2"/>
      <c r="BB33" s="2"/>
      <c r="BC33" s="2"/>
      <c r="BD33" s="2"/>
      <c r="BE33" s="2"/>
    </row>
    <row r="34" spans="1:57" x14ac:dyDescent="0.25">
      <c r="A34" s="13" t="s">
        <v>1</v>
      </c>
      <c r="B34" s="64"/>
      <c r="C34" s="2">
        <v>2</v>
      </c>
      <c r="D34" s="2">
        <v>2</v>
      </c>
      <c r="E34" s="2">
        <v>2</v>
      </c>
      <c r="F34" s="2">
        <v>2</v>
      </c>
      <c r="G34" s="2">
        <v>2</v>
      </c>
      <c r="H34" s="2">
        <v>2</v>
      </c>
      <c r="I34" s="2">
        <v>2</v>
      </c>
      <c r="J34" s="2">
        <v>2</v>
      </c>
      <c r="K34" s="2">
        <v>2</v>
      </c>
      <c r="L34" s="2">
        <v>2</v>
      </c>
      <c r="M34" s="2">
        <v>2</v>
      </c>
      <c r="N34" s="2">
        <v>2</v>
      </c>
      <c r="O34" s="2">
        <v>2</v>
      </c>
      <c r="P34" s="2">
        <v>2</v>
      </c>
      <c r="Q34" s="2">
        <v>2</v>
      </c>
      <c r="R34" s="2">
        <v>2</v>
      </c>
      <c r="S34" s="2"/>
      <c r="T34" s="68">
        <f t="shared" ref="T34:T46" si="7">SUM(B34:S34)</f>
        <v>32</v>
      </c>
      <c r="U34" s="29"/>
      <c r="V34" s="64"/>
      <c r="W34" s="2"/>
      <c r="X34" s="2"/>
      <c r="Y34" s="2"/>
      <c r="Z34" s="2"/>
      <c r="AA34" s="2">
        <v>2</v>
      </c>
      <c r="AB34" s="2">
        <v>2</v>
      </c>
      <c r="AC34" s="2">
        <v>2</v>
      </c>
      <c r="AD34" s="2">
        <v>2</v>
      </c>
      <c r="AE34" s="2">
        <v>2</v>
      </c>
      <c r="AF34" s="2">
        <v>2</v>
      </c>
      <c r="AG34" s="2">
        <v>2</v>
      </c>
      <c r="AH34" s="2">
        <v>2</v>
      </c>
      <c r="AI34" s="2">
        <v>2</v>
      </c>
      <c r="AJ34" s="2">
        <v>2</v>
      </c>
      <c r="AK34" s="2">
        <v>2</v>
      </c>
      <c r="AL34" s="2"/>
      <c r="AM34" s="2"/>
      <c r="AN34" s="2"/>
      <c r="AO34" s="2">
        <v>2</v>
      </c>
      <c r="AP34" s="2">
        <v>2</v>
      </c>
      <c r="AQ34" s="2">
        <v>2</v>
      </c>
      <c r="AR34" s="2">
        <v>2</v>
      </c>
      <c r="AS34" s="2">
        <v>2</v>
      </c>
      <c r="AT34" s="2"/>
      <c r="AU34" s="37"/>
      <c r="AV34" s="3">
        <f t="shared" ref="AV34:AV46" si="8">SUM(V34:AU34)</f>
        <v>32</v>
      </c>
      <c r="AW34" s="24">
        <f t="shared" ref="AW34:AW47" si="9">T34+AV34</f>
        <v>64</v>
      </c>
      <c r="AX34" s="13" t="s">
        <v>1</v>
      </c>
      <c r="AY34" s="2"/>
      <c r="AZ34" s="2"/>
      <c r="BA34" s="2"/>
      <c r="BB34" s="2"/>
      <c r="BC34" s="2"/>
      <c r="BD34" s="2"/>
      <c r="BE34" s="2"/>
    </row>
    <row r="35" spans="1:57" x14ac:dyDescent="0.25">
      <c r="A35" s="13" t="s">
        <v>142</v>
      </c>
      <c r="B35" s="64"/>
      <c r="C35" s="2">
        <v>2</v>
      </c>
      <c r="D35" s="2">
        <v>4</v>
      </c>
      <c r="E35" s="2">
        <v>2</v>
      </c>
      <c r="F35" s="2">
        <v>4</v>
      </c>
      <c r="G35" s="2">
        <v>2</v>
      </c>
      <c r="H35" s="2">
        <v>4</v>
      </c>
      <c r="I35" s="2">
        <v>2</v>
      </c>
      <c r="J35" s="2">
        <v>4</v>
      </c>
      <c r="K35" s="2">
        <v>2</v>
      </c>
      <c r="L35" s="2">
        <v>4</v>
      </c>
      <c r="M35" s="2">
        <v>2</v>
      </c>
      <c r="N35" s="2">
        <v>4</v>
      </c>
      <c r="O35" s="2">
        <v>2</v>
      </c>
      <c r="P35" s="2">
        <v>4</v>
      </c>
      <c r="Q35" s="2">
        <v>2</v>
      </c>
      <c r="R35" s="2">
        <v>4</v>
      </c>
      <c r="S35" s="2"/>
      <c r="T35" s="68">
        <f t="shared" si="7"/>
        <v>48</v>
      </c>
      <c r="U35" s="29"/>
      <c r="V35" s="64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37"/>
      <c r="AV35" s="3">
        <f t="shared" si="8"/>
        <v>0</v>
      </c>
      <c r="AW35" s="24">
        <f t="shared" si="9"/>
        <v>48</v>
      </c>
      <c r="AX35" s="13"/>
      <c r="AY35" s="2"/>
      <c r="AZ35" s="2"/>
      <c r="BA35" s="2"/>
      <c r="BB35" s="2"/>
      <c r="BC35" s="2"/>
      <c r="BD35" s="2"/>
      <c r="BE35" s="2"/>
    </row>
    <row r="36" spans="1:57" x14ac:dyDescent="0.25">
      <c r="A36" s="13" t="s">
        <v>105</v>
      </c>
      <c r="B36" s="64"/>
      <c r="C36" s="2">
        <v>2</v>
      </c>
      <c r="D36" s="2">
        <v>2</v>
      </c>
      <c r="E36" s="2">
        <v>2</v>
      </c>
      <c r="F36" s="2">
        <v>2</v>
      </c>
      <c r="G36" s="2">
        <v>2</v>
      </c>
      <c r="H36" s="2">
        <v>2</v>
      </c>
      <c r="I36" s="2">
        <v>2</v>
      </c>
      <c r="J36" s="2">
        <v>2</v>
      </c>
      <c r="K36" s="2">
        <v>2</v>
      </c>
      <c r="L36" s="2">
        <v>2</v>
      </c>
      <c r="M36" s="2">
        <v>2</v>
      </c>
      <c r="N36" s="2">
        <v>2</v>
      </c>
      <c r="O36" s="2">
        <v>2</v>
      </c>
      <c r="P36" s="2">
        <v>2</v>
      </c>
      <c r="Q36" s="2">
        <v>2</v>
      </c>
      <c r="R36" s="2">
        <v>2</v>
      </c>
      <c r="S36" s="2"/>
      <c r="T36" s="68">
        <f t="shared" si="7"/>
        <v>32</v>
      </c>
      <c r="U36" s="29"/>
      <c r="V36" s="64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37"/>
      <c r="AV36" s="3">
        <f t="shared" si="8"/>
        <v>0</v>
      </c>
      <c r="AW36" s="24">
        <f t="shared" si="9"/>
        <v>32</v>
      </c>
      <c r="AX36" s="13"/>
      <c r="AY36" s="2"/>
      <c r="AZ36" s="2"/>
      <c r="BA36" s="2"/>
      <c r="BB36" s="2"/>
      <c r="BC36" s="2"/>
      <c r="BD36" s="2"/>
      <c r="BE36" s="2"/>
    </row>
    <row r="37" spans="1:57" x14ac:dyDescent="0.25">
      <c r="A37" s="13" t="s">
        <v>89</v>
      </c>
      <c r="B37" s="64"/>
      <c r="C37" s="2">
        <v>8</v>
      </c>
      <c r="D37" s="2">
        <v>8</v>
      </c>
      <c r="E37" s="2">
        <v>8</v>
      </c>
      <c r="F37" s="2">
        <v>8</v>
      </c>
      <c r="G37" s="2">
        <v>8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68">
        <f t="shared" si="7"/>
        <v>40</v>
      </c>
      <c r="U37" s="29"/>
      <c r="V37" s="64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37"/>
      <c r="AV37" s="3">
        <f t="shared" si="8"/>
        <v>0</v>
      </c>
      <c r="AW37" s="24">
        <f t="shared" si="9"/>
        <v>40</v>
      </c>
      <c r="AX37" s="13"/>
      <c r="AY37" s="2"/>
      <c r="AZ37" s="2"/>
      <c r="BA37" s="2"/>
      <c r="BB37" s="2"/>
      <c r="BC37" s="2"/>
      <c r="BD37" s="2"/>
      <c r="BE37" s="2"/>
    </row>
    <row r="38" spans="1:57" x14ac:dyDescent="0.25">
      <c r="A38" s="13"/>
      <c r="B38" s="64"/>
      <c r="C38" s="2"/>
      <c r="D38" s="2"/>
      <c r="E38" s="2"/>
      <c r="F38" s="2"/>
      <c r="G38" s="2"/>
      <c r="H38" s="17"/>
      <c r="I38" s="17"/>
      <c r="J38" s="17"/>
      <c r="K38" s="2"/>
      <c r="L38" s="2"/>
      <c r="M38" s="2"/>
      <c r="N38" s="2"/>
      <c r="O38" s="2"/>
      <c r="P38" s="2"/>
      <c r="Q38" s="2"/>
      <c r="R38" s="2"/>
      <c r="S38" s="2"/>
      <c r="T38" s="68">
        <f t="shared" si="7"/>
        <v>0</v>
      </c>
      <c r="U38" s="29"/>
      <c r="V38" s="64"/>
      <c r="W38" s="2"/>
      <c r="X38" s="2"/>
      <c r="Y38" s="2"/>
      <c r="Z38" s="2"/>
      <c r="AA38" s="2">
        <v>2</v>
      </c>
      <c r="AB38" s="2">
        <v>2</v>
      </c>
      <c r="AC38" s="2">
        <v>2</v>
      </c>
      <c r="AD38" s="2">
        <v>2</v>
      </c>
      <c r="AE38" s="2">
        <v>2</v>
      </c>
      <c r="AF38" s="2">
        <v>2</v>
      </c>
      <c r="AG38" s="2">
        <v>2</v>
      </c>
      <c r="AH38" s="2">
        <v>2</v>
      </c>
      <c r="AI38" s="2">
        <v>2</v>
      </c>
      <c r="AJ38" s="2">
        <v>2</v>
      </c>
      <c r="AK38" s="2">
        <v>2</v>
      </c>
      <c r="AL38" s="2"/>
      <c r="AM38" s="2"/>
      <c r="AN38" s="2"/>
      <c r="AO38" s="2">
        <v>2</v>
      </c>
      <c r="AP38" s="2">
        <v>2</v>
      </c>
      <c r="AQ38" s="2">
        <v>2</v>
      </c>
      <c r="AR38" s="2">
        <v>2</v>
      </c>
      <c r="AS38" s="2">
        <v>2</v>
      </c>
      <c r="AT38" s="2"/>
      <c r="AU38" s="37"/>
      <c r="AV38" s="3">
        <f t="shared" si="8"/>
        <v>32</v>
      </c>
      <c r="AW38" s="24">
        <f t="shared" si="9"/>
        <v>32</v>
      </c>
      <c r="AX38" s="13" t="s">
        <v>134</v>
      </c>
      <c r="AY38" s="2"/>
      <c r="AZ38" s="2"/>
      <c r="BA38" s="2"/>
      <c r="BB38" s="2"/>
      <c r="BC38" s="2"/>
      <c r="BD38" s="2"/>
      <c r="BE38" s="2"/>
    </row>
    <row r="39" spans="1:57" x14ac:dyDescent="0.25">
      <c r="A39" s="13" t="s">
        <v>119</v>
      </c>
      <c r="B39" s="64"/>
      <c r="C39" s="70">
        <v>6</v>
      </c>
      <c r="D39" s="70">
        <v>4</v>
      </c>
      <c r="E39" s="70">
        <v>6</v>
      </c>
      <c r="F39" s="70">
        <v>4</v>
      </c>
      <c r="G39" s="70">
        <v>6</v>
      </c>
      <c r="H39" s="70">
        <v>4</v>
      </c>
      <c r="I39" s="70">
        <v>6</v>
      </c>
      <c r="J39" s="70">
        <v>4</v>
      </c>
      <c r="K39" s="70">
        <v>6</v>
      </c>
      <c r="L39" s="70">
        <v>4</v>
      </c>
      <c r="M39" s="70">
        <v>6</v>
      </c>
      <c r="N39" s="70">
        <v>4</v>
      </c>
      <c r="O39" s="70">
        <v>6</v>
      </c>
      <c r="P39" s="70">
        <v>4</v>
      </c>
      <c r="Q39" s="70">
        <v>6</v>
      </c>
      <c r="R39" s="70">
        <v>4</v>
      </c>
      <c r="S39" s="17"/>
      <c r="T39" s="68">
        <f t="shared" si="7"/>
        <v>80</v>
      </c>
      <c r="U39" s="29"/>
      <c r="V39" s="64"/>
      <c r="W39" s="17"/>
      <c r="X39" s="17"/>
      <c r="Y39" s="17"/>
      <c r="Z39" s="17"/>
      <c r="AA39" s="70">
        <v>4</v>
      </c>
      <c r="AB39" s="70">
        <v>4</v>
      </c>
      <c r="AC39" s="70">
        <v>4</v>
      </c>
      <c r="AD39" s="70">
        <v>4</v>
      </c>
      <c r="AE39" s="70">
        <v>4</v>
      </c>
      <c r="AF39" s="70">
        <v>4</v>
      </c>
      <c r="AG39" s="70">
        <v>4</v>
      </c>
      <c r="AH39" s="70">
        <v>4</v>
      </c>
      <c r="AI39" s="70">
        <v>4</v>
      </c>
      <c r="AJ39" s="70">
        <v>4</v>
      </c>
      <c r="AK39" s="70">
        <v>4</v>
      </c>
      <c r="AL39" s="17"/>
      <c r="AM39" s="17"/>
      <c r="AN39" s="17"/>
      <c r="AO39" s="84">
        <v>6</v>
      </c>
      <c r="AP39" s="84">
        <v>6</v>
      </c>
      <c r="AQ39" s="84">
        <v>6</v>
      </c>
      <c r="AR39" s="84">
        <v>6</v>
      </c>
      <c r="AS39" s="84">
        <v>6</v>
      </c>
      <c r="AT39" s="2"/>
      <c r="AU39" s="37"/>
      <c r="AV39" s="3">
        <f t="shared" si="8"/>
        <v>74</v>
      </c>
      <c r="AW39" s="24">
        <f t="shared" si="9"/>
        <v>154</v>
      </c>
      <c r="AX39" s="13" t="s">
        <v>119</v>
      </c>
      <c r="AY39" s="2"/>
      <c r="AZ39" s="2"/>
      <c r="BA39" s="2"/>
      <c r="BB39" s="2"/>
      <c r="BC39" s="2"/>
      <c r="BD39" s="2"/>
      <c r="BE39" s="2"/>
    </row>
    <row r="40" spans="1:57" x14ac:dyDescent="0.25">
      <c r="A40" s="13" t="s">
        <v>135</v>
      </c>
      <c r="B40" s="64"/>
      <c r="C40" s="70">
        <v>4</v>
      </c>
      <c r="D40" s="70">
        <v>4</v>
      </c>
      <c r="E40" s="70">
        <v>4</v>
      </c>
      <c r="F40" s="70">
        <v>4</v>
      </c>
      <c r="G40" s="70">
        <v>4</v>
      </c>
      <c r="H40" s="70">
        <v>4</v>
      </c>
      <c r="I40" s="70">
        <v>4</v>
      </c>
      <c r="J40" s="70">
        <v>4</v>
      </c>
      <c r="K40" s="70">
        <v>4</v>
      </c>
      <c r="L40" s="70">
        <v>4</v>
      </c>
      <c r="M40" s="70">
        <v>4</v>
      </c>
      <c r="N40" s="70">
        <v>4</v>
      </c>
      <c r="O40" s="70">
        <v>4</v>
      </c>
      <c r="P40" s="70">
        <v>4</v>
      </c>
      <c r="Q40" s="70">
        <v>4</v>
      </c>
      <c r="R40" s="70">
        <v>4</v>
      </c>
      <c r="S40" s="17"/>
      <c r="T40" s="68">
        <f t="shared" si="7"/>
        <v>64</v>
      </c>
      <c r="U40" s="29"/>
      <c r="V40" s="64"/>
      <c r="W40" s="17"/>
      <c r="X40" s="17"/>
      <c r="Y40" s="17"/>
      <c r="Z40" s="17"/>
      <c r="AA40" s="84">
        <v>6</v>
      </c>
      <c r="AB40" s="84">
        <v>8</v>
      </c>
      <c r="AC40" s="84">
        <v>6</v>
      </c>
      <c r="AD40" s="84">
        <v>8</v>
      </c>
      <c r="AE40" s="84">
        <v>6</v>
      </c>
      <c r="AF40" s="84">
        <v>8</v>
      </c>
      <c r="AG40" s="84">
        <v>6</v>
      </c>
      <c r="AH40" s="84">
        <v>8</v>
      </c>
      <c r="AI40" s="84">
        <v>6</v>
      </c>
      <c r="AJ40" s="84">
        <v>8</v>
      </c>
      <c r="AK40" s="84">
        <v>6</v>
      </c>
      <c r="AL40" s="17"/>
      <c r="AM40" s="17"/>
      <c r="AN40" s="17"/>
      <c r="AO40" s="84">
        <v>8</v>
      </c>
      <c r="AP40" s="84">
        <v>6</v>
      </c>
      <c r="AQ40" s="84">
        <v>8</v>
      </c>
      <c r="AR40" s="84">
        <v>6</v>
      </c>
      <c r="AS40" s="84">
        <v>8</v>
      </c>
      <c r="AT40" s="2"/>
      <c r="AU40" s="37"/>
      <c r="AV40" s="3">
        <f t="shared" si="8"/>
        <v>112</v>
      </c>
      <c r="AW40" s="24">
        <f t="shared" si="9"/>
        <v>176</v>
      </c>
      <c r="AX40" s="13" t="s">
        <v>135</v>
      </c>
      <c r="AY40" s="2"/>
      <c r="AZ40" s="2"/>
      <c r="BA40" s="2"/>
      <c r="BB40" s="2"/>
      <c r="BC40" s="2"/>
      <c r="BD40" s="2"/>
      <c r="BE40" s="2"/>
    </row>
    <row r="41" spans="1:57" x14ac:dyDescent="0.25">
      <c r="A41" s="13" t="s">
        <v>132</v>
      </c>
      <c r="B41" s="64"/>
      <c r="C41" s="70">
        <v>8</v>
      </c>
      <c r="D41" s="70">
        <v>10</v>
      </c>
      <c r="E41" s="70">
        <v>8</v>
      </c>
      <c r="F41" s="70">
        <v>10</v>
      </c>
      <c r="G41" s="70">
        <v>8</v>
      </c>
      <c r="H41" s="70">
        <v>10</v>
      </c>
      <c r="I41" s="70">
        <v>8</v>
      </c>
      <c r="J41" s="70">
        <v>10</v>
      </c>
      <c r="K41" s="70">
        <v>8</v>
      </c>
      <c r="L41" s="70">
        <v>10</v>
      </c>
      <c r="M41" s="70">
        <v>8</v>
      </c>
      <c r="N41" s="70">
        <v>10</v>
      </c>
      <c r="O41" s="70">
        <v>8</v>
      </c>
      <c r="P41" s="70">
        <v>10</v>
      </c>
      <c r="Q41" s="70">
        <v>8</v>
      </c>
      <c r="R41" s="70">
        <v>10</v>
      </c>
      <c r="S41" s="17"/>
      <c r="T41" s="68">
        <f t="shared" si="7"/>
        <v>144</v>
      </c>
      <c r="U41" s="29"/>
      <c r="V41" s="64"/>
      <c r="W41" s="17"/>
      <c r="X41" s="17"/>
      <c r="Y41" s="17"/>
      <c r="Z41" s="17"/>
      <c r="AA41" s="70">
        <v>10</v>
      </c>
      <c r="AB41" s="70">
        <v>10</v>
      </c>
      <c r="AC41" s="70">
        <v>10</v>
      </c>
      <c r="AD41" s="70">
        <v>10</v>
      </c>
      <c r="AE41" s="70">
        <v>10</v>
      </c>
      <c r="AF41" s="70">
        <v>10</v>
      </c>
      <c r="AG41" s="70">
        <v>10</v>
      </c>
      <c r="AH41" s="70">
        <v>10</v>
      </c>
      <c r="AI41" s="70">
        <v>10</v>
      </c>
      <c r="AJ41" s="70">
        <v>10</v>
      </c>
      <c r="AK41" s="17">
        <v>2</v>
      </c>
      <c r="AL41" s="17"/>
      <c r="AM41" s="17"/>
      <c r="AN41" s="17"/>
      <c r="AO41" s="17">
        <v>6</v>
      </c>
      <c r="AP41" s="17">
        <v>8</v>
      </c>
      <c r="AQ41" s="17">
        <v>6</v>
      </c>
      <c r="AR41" s="17">
        <v>8</v>
      </c>
      <c r="AS41" s="17">
        <v>6</v>
      </c>
      <c r="AT41" s="17"/>
      <c r="AU41" s="37"/>
      <c r="AV41" s="3">
        <f t="shared" si="8"/>
        <v>136</v>
      </c>
      <c r="AW41" s="24">
        <f t="shared" si="9"/>
        <v>280</v>
      </c>
      <c r="AX41" s="13" t="s">
        <v>132</v>
      </c>
      <c r="AY41" s="2"/>
      <c r="AZ41" s="2"/>
      <c r="BA41" s="2"/>
      <c r="BB41" s="2"/>
      <c r="BC41" s="2"/>
      <c r="BD41" s="2"/>
      <c r="BE41" s="2"/>
    </row>
    <row r="42" spans="1:57" x14ac:dyDescent="0.25">
      <c r="A42" s="13" t="s">
        <v>121</v>
      </c>
      <c r="B42" s="64"/>
      <c r="C42" s="17"/>
      <c r="D42" s="17"/>
      <c r="E42" s="17"/>
      <c r="F42" s="17"/>
      <c r="G42" s="17"/>
      <c r="H42" s="70">
        <v>8</v>
      </c>
      <c r="I42" s="70">
        <v>8</v>
      </c>
      <c r="J42" s="70">
        <v>8</v>
      </c>
      <c r="K42" s="70">
        <v>8</v>
      </c>
      <c r="L42" s="70">
        <v>8</v>
      </c>
      <c r="M42" s="70">
        <v>8</v>
      </c>
      <c r="N42" s="70">
        <v>8</v>
      </c>
      <c r="O42" s="70">
        <v>8</v>
      </c>
      <c r="P42" s="70">
        <v>8</v>
      </c>
      <c r="Q42" s="70">
        <v>8</v>
      </c>
      <c r="R42" s="70">
        <v>8</v>
      </c>
      <c r="S42" s="70"/>
      <c r="T42" s="68">
        <f t="shared" si="7"/>
        <v>88</v>
      </c>
      <c r="U42" s="29"/>
      <c r="V42" s="64"/>
      <c r="W42" s="17"/>
      <c r="X42" s="17"/>
      <c r="Y42" s="17"/>
      <c r="Z42" s="17"/>
      <c r="AA42" s="84">
        <v>10</v>
      </c>
      <c r="AB42" s="84">
        <v>8</v>
      </c>
      <c r="AC42" s="84">
        <v>10</v>
      </c>
      <c r="AD42" s="84">
        <v>8</v>
      </c>
      <c r="AE42" s="84">
        <v>10</v>
      </c>
      <c r="AF42" s="84">
        <v>8</v>
      </c>
      <c r="AG42" s="84">
        <v>10</v>
      </c>
      <c r="AH42" s="84">
        <v>8</v>
      </c>
      <c r="AI42" s="84">
        <v>10</v>
      </c>
      <c r="AJ42" s="84">
        <v>8</v>
      </c>
      <c r="AK42" s="84">
        <v>10</v>
      </c>
      <c r="AL42" s="17"/>
      <c r="AM42" s="17"/>
      <c r="AN42" s="17"/>
      <c r="AO42" s="84">
        <v>10</v>
      </c>
      <c r="AP42" s="84">
        <v>10</v>
      </c>
      <c r="AQ42" s="84">
        <v>10</v>
      </c>
      <c r="AR42" s="84">
        <v>10</v>
      </c>
      <c r="AS42" s="84">
        <v>10</v>
      </c>
      <c r="AT42" s="84">
        <v>8</v>
      </c>
      <c r="AU42" s="37"/>
      <c r="AV42" s="3">
        <f t="shared" si="8"/>
        <v>158</v>
      </c>
      <c r="AW42" s="24">
        <f t="shared" si="9"/>
        <v>246</v>
      </c>
      <c r="AX42" s="13" t="s">
        <v>121</v>
      </c>
      <c r="AY42" s="2"/>
      <c r="AZ42" s="2"/>
      <c r="BA42" s="2"/>
      <c r="BB42" s="2"/>
      <c r="BC42" s="2"/>
      <c r="BD42" s="2"/>
      <c r="BE42" s="2"/>
    </row>
    <row r="43" spans="1:57" x14ac:dyDescent="0.25">
      <c r="A43" s="13"/>
      <c r="B43" s="64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  <c r="O43" s="17"/>
      <c r="P43" s="17"/>
      <c r="Q43" s="17"/>
      <c r="R43" s="17"/>
      <c r="S43" s="17"/>
      <c r="T43" s="68">
        <f t="shared" si="7"/>
        <v>0</v>
      </c>
      <c r="U43" s="29"/>
      <c r="V43" s="64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37"/>
      <c r="AV43" s="3">
        <f t="shared" si="8"/>
        <v>0</v>
      </c>
      <c r="AW43" s="24">
        <f t="shared" si="9"/>
        <v>0</v>
      </c>
      <c r="AX43" s="13"/>
      <c r="AY43" s="2"/>
      <c r="AZ43" s="2"/>
      <c r="BA43" s="2"/>
      <c r="BB43" s="2"/>
      <c r="BC43" s="2"/>
      <c r="BD43" s="2"/>
      <c r="BE43" s="2"/>
    </row>
    <row r="44" spans="1:57" x14ac:dyDescent="0.25">
      <c r="A44" s="13" t="s">
        <v>133</v>
      </c>
      <c r="B44" s="64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  <c r="P44" s="17"/>
      <c r="Q44" s="17"/>
      <c r="R44" s="17"/>
      <c r="S44" s="17"/>
      <c r="T44" s="68">
        <f t="shared" si="7"/>
        <v>0</v>
      </c>
      <c r="U44" s="29"/>
      <c r="V44" s="64"/>
      <c r="W44" s="17"/>
      <c r="X44" s="17"/>
      <c r="Y44" s="17"/>
      <c r="Z44" s="17"/>
      <c r="AA44" s="17"/>
      <c r="AB44" s="17"/>
      <c r="AC44" s="17"/>
      <c r="AD44" s="17"/>
      <c r="AE44" s="17"/>
      <c r="AF44" s="17"/>
      <c r="AG44" s="17"/>
      <c r="AH44" s="17"/>
      <c r="AI44" s="17"/>
      <c r="AJ44" s="17"/>
      <c r="AK44" s="17"/>
      <c r="AL44" s="17"/>
      <c r="AM44" s="17"/>
      <c r="AN44" s="17"/>
      <c r="AO44" s="17"/>
      <c r="AP44" s="2"/>
      <c r="AQ44" s="17"/>
      <c r="AR44" s="17"/>
      <c r="AS44" s="17"/>
      <c r="AT44" s="17"/>
      <c r="AU44" s="37"/>
      <c r="AV44" s="3">
        <f t="shared" si="8"/>
        <v>0</v>
      </c>
      <c r="AW44" s="24">
        <f t="shared" si="9"/>
        <v>0</v>
      </c>
      <c r="AX44" s="13" t="s">
        <v>133</v>
      </c>
      <c r="AY44" s="2"/>
      <c r="AZ44" s="2"/>
      <c r="BA44" s="2"/>
      <c r="BB44" s="2"/>
      <c r="BC44" s="2"/>
      <c r="BD44" s="2"/>
      <c r="BE44" s="2"/>
    </row>
    <row r="45" spans="1:57" x14ac:dyDescent="0.25">
      <c r="A45" s="13" t="s">
        <v>131</v>
      </c>
      <c r="B45" s="64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  <c r="P45" s="17"/>
      <c r="Q45" s="17"/>
      <c r="R45" s="17"/>
      <c r="S45" s="17"/>
      <c r="T45" s="68">
        <f t="shared" si="7"/>
        <v>0</v>
      </c>
      <c r="U45" s="29"/>
      <c r="V45" s="64"/>
      <c r="W45" s="39">
        <v>36</v>
      </c>
      <c r="X45" s="39">
        <v>36</v>
      </c>
      <c r="Y45" s="39">
        <v>36</v>
      </c>
      <c r="Z45" s="39">
        <v>36</v>
      </c>
      <c r="AA45" s="17"/>
      <c r="AB45" s="17"/>
      <c r="AC45" s="2"/>
      <c r="AD45" s="2"/>
      <c r="AE45" s="2"/>
      <c r="AF45" s="2"/>
      <c r="AG45" s="2"/>
      <c r="AH45" s="2"/>
      <c r="AI45" s="2"/>
      <c r="AJ45" s="2"/>
      <c r="AK45" s="2"/>
      <c r="AL45" s="39">
        <v>36</v>
      </c>
      <c r="AM45" s="39">
        <v>36</v>
      </c>
      <c r="AN45" s="39">
        <v>36</v>
      </c>
      <c r="AO45" s="17"/>
      <c r="AP45" s="17"/>
      <c r="AQ45" s="17"/>
      <c r="AR45" s="17"/>
      <c r="AS45" s="17"/>
      <c r="AT45" s="17"/>
      <c r="AU45" s="37"/>
      <c r="AV45" s="3">
        <f t="shared" si="8"/>
        <v>252</v>
      </c>
      <c r="AW45" s="24">
        <f t="shared" si="9"/>
        <v>252</v>
      </c>
      <c r="AX45" s="13" t="s">
        <v>152</v>
      </c>
      <c r="AY45" s="2"/>
      <c r="AZ45" s="2"/>
      <c r="BA45" s="2"/>
      <c r="BB45" s="2"/>
      <c r="BC45" s="2"/>
      <c r="BD45" s="2"/>
      <c r="BE45" s="2"/>
    </row>
    <row r="46" spans="1:57" x14ac:dyDescent="0.25">
      <c r="A46" s="13" t="s">
        <v>10</v>
      </c>
      <c r="B46" s="64"/>
      <c r="C46" s="2"/>
      <c r="D46" s="2"/>
      <c r="E46" s="2"/>
      <c r="F46" s="2"/>
      <c r="G46" s="2"/>
      <c r="H46" s="17"/>
      <c r="I46" s="17"/>
      <c r="J46" s="17"/>
      <c r="K46" s="2"/>
      <c r="L46" s="2"/>
      <c r="M46" s="2"/>
      <c r="N46" s="2"/>
      <c r="O46" s="2"/>
      <c r="P46" s="2"/>
      <c r="Q46" s="2"/>
      <c r="R46" s="17"/>
      <c r="S46" s="20">
        <v>36</v>
      </c>
      <c r="T46" s="3">
        <f t="shared" si="7"/>
        <v>36</v>
      </c>
      <c r="U46" s="29"/>
      <c r="V46" s="64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84">
        <v>8</v>
      </c>
      <c r="AL46" s="17"/>
      <c r="AM46" s="17"/>
      <c r="AN46" s="17"/>
      <c r="AO46" s="17"/>
      <c r="AP46" s="17"/>
      <c r="AQ46" s="17"/>
      <c r="AR46" s="17"/>
      <c r="AS46" s="17"/>
      <c r="AT46" s="84">
        <v>28</v>
      </c>
      <c r="AU46" s="37"/>
      <c r="AV46" s="3">
        <f t="shared" si="8"/>
        <v>36</v>
      </c>
      <c r="AW46" s="24">
        <f t="shared" si="9"/>
        <v>72</v>
      </c>
      <c r="AX46" s="13" t="s">
        <v>10</v>
      </c>
      <c r="AY46" s="2"/>
      <c r="AZ46" s="2"/>
      <c r="BA46" s="2"/>
      <c r="BB46" s="2"/>
      <c r="BC46" s="2"/>
      <c r="BD46" s="2"/>
      <c r="BE46" s="2"/>
    </row>
    <row r="47" spans="1:57" x14ac:dyDescent="0.25">
      <c r="A47" s="2"/>
      <c r="B47" s="4">
        <f>SUM(B33:B46)</f>
        <v>0</v>
      </c>
      <c r="C47" s="4">
        <f t="shared" ref="C47:S47" si="10">SUM(C33:C46)</f>
        <v>36</v>
      </c>
      <c r="D47" s="4">
        <f t="shared" si="10"/>
        <v>36</v>
      </c>
      <c r="E47" s="4">
        <f t="shared" si="10"/>
        <v>36</v>
      </c>
      <c r="F47" s="4">
        <f t="shared" si="10"/>
        <v>36</v>
      </c>
      <c r="G47" s="4">
        <f t="shared" si="10"/>
        <v>36</v>
      </c>
      <c r="H47" s="4">
        <f t="shared" si="10"/>
        <v>36</v>
      </c>
      <c r="I47" s="4">
        <f t="shared" si="10"/>
        <v>36</v>
      </c>
      <c r="J47" s="4">
        <f t="shared" si="10"/>
        <v>36</v>
      </c>
      <c r="K47" s="4">
        <f t="shared" si="10"/>
        <v>36</v>
      </c>
      <c r="L47" s="4">
        <f t="shared" si="10"/>
        <v>36</v>
      </c>
      <c r="M47" s="4">
        <f t="shared" si="10"/>
        <v>36</v>
      </c>
      <c r="N47" s="4">
        <f t="shared" si="10"/>
        <v>36</v>
      </c>
      <c r="O47" s="4">
        <f t="shared" si="10"/>
        <v>36</v>
      </c>
      <c r="P47" s="4">
        <f t="shared" si="10"/>
        <v>36</v>
      </c>
      <c r="Q47" s="4">
        <f t="shared" si="10"/>
        <v>36</v>
      </c>
      <c r="R47" s="4">
        <f t="shared" si="10"/>
        <v>36</v>
      </c>
      <c r="S47" s="4">
        <f t="shared" si="10"/>
        <v>36</v>
      </c>
      <c r="T47" s="22">
        <f>SUM(T33:T46)</f>
        <v>612</v>
      </c>
      <c r="U47" s="29"/>
      <c r="V47" s="2">
        <f>SUM(V33:V46)</f>
        <v>0</v>
      </c>
      <c r="W47" s="2">
        <f t="shared" ref="W47:AU47" si="11">SUM(W33:W46)</f>
        <v>36</v>
      </c>
      <c r="X47" s="2">
        <f t="shared" si="11"/>
        <v>36</v>
      </c>
      <c r="Y47" s="2">
        <f t="shared" si="11"/>
        <v>36</v>
      </c>
      <c r="Z47" s="2">
        <f t="shared" si="11"/>
        <v>36</v>
      </c>
      <c r="AA47" s="2">
        <f t="shared" si="11"/>
        <v>36</v>
      </c>
      <c r="AB47" s="2">
        <f t="shared" si="11"/>
        <v>36</v>
      </c>
      <c r="AC47" s="2">
        <f t="shared" si="11"/>
        <v>36</v>
      </c>
      <c r="AD47" s="2">
        <f t="shared" si="11"/>
        <v>36</v>
      </c>
      <c r="AE47" s="2">
        <f t="shared" si="11"/>
        <v>36</v>
      </c>
      <c r="AF47" s="2">
        <f t="shared" si="11"/>
        <v>36</v>
      </c>
      <c r="AG47" s="2">
        <f t="shared" si="11"/>
        <v>36</v>
      </c>
      <c r="AH47" s="2">
        <f t="shared" si="11"/>
        <v>36</v>
      </c>
      <c r="AI47" s="2">
        <f t="shared" si="11"/>
        <v>36</v>
      </c>
      <c r="AJ47" s="2">
        <f t="shared" si="11"/>
        <v>36</v>
      </c>
      <c r="AK47" s="2">
        <f t="shared" si="11"/>
        <v>36</v>
      </c>
      <c r="AL47" s="2">
        <f t="shared" si="11"/>
        <v>36</v>
      </c>
      <c r="AM47" s="2">
        <f t="shared" si="11"/>
        <v>36</v>
      </c>
      <c r="AN47" s="2">
        <f t="shared" si="11"/>
        <v>36</v>
      </c>
      <c r="AO47" s="2">
        <f t="shared" si="11"/>
        <v>36</v>
      </c>
      <c r="AP47" s="2">
        <f t="shared" si="11"/>
        <v>36</v>
      </c>
      <c r="AQ47" s="2">
        <f t="shared" si="11"/>
        <v>36</v>
      </c>
      <c r="AR47" s="2">
        <f t="shared" si="11"/>
        <v>36</v>
      </c>
      <c r="AS47" s="2">
        <f t="shared" si="11"/>
        <v>36</v>
      </c>
      <c r="AT47" s="2">
        <f t="shared" si="11"/>
        <v>36</v>
      </c>
      <c r="AU47" s="2">
        <f t="shared" si="11"/>
        <v>0</v>
      </c>
      <c r="AV47" s="22">
        <f>SUM(AV33:AV46)</f>
        <v>864</v>
      </c>
      <c r="AW47" s="24">
        <f t="shared" si="9"/>
        <v>1476</v>
      </c>
      <c r="AX47" s="2"/>
      <c r="AY47" s="2"/>
      <c r="AZ47" s="2"/>
      <c r="BA47" s="2"/>
      <c r="BB47" s="2"/>
      <c r="BC47" s="2"/>
      <c r="BD47" s="2"/>
      <c r="BE47" s="2"/>
    </row>
    <row r="48" spans="1:57" x14ac:dyDescent="0.25">
      <c r="C48">
        <f>36-C47</f>
        <v>0</v>
      </c>
      <c r="D48">
        <f t="shared" ref="D48:S48" si="12">36-D47</f>
        <v>0</v>
      </c>
      <c r="E48">
        <f t="shared" si="12"/>
        <v>0</v>
      </c>
      <c r="F48">
        <f t="shared" si="12"/>
        <v>0</v>
      </c>
      <c r="G48">
        <f t="shared" si="12"/>
        <v>0</v>
      </c>
      <c r="H48">
        <f t="shared" si="12"/>
        <v>0</v>
      </c>
      <c r="I48">
        <f t="shared" si="12"/>
        <v>0</v>
      </c>
      <c r="J48">
        <f t="shared" si="12"/>
        <v>0</v>
      </c>
      <c r="K48">
        <f t="shared" si="12"/>
        <v>0</v>
      </c>
      <c r="L48">
        <f t="shared" si="12"/>
        <v>0</v>
      </c>
      <c r="M48">
        <f t="shared" si="12"/>
        <v>0</v>
      </c>
      <c r="N48">
        <f t="shared" si="12"/>
        <v>0</v>
      </c>
      <c r="O48">
        <f t="shared" si="12"/>
        <v>0</v>
      </c>
      <c r="P48">
        <f t="shared" si="12"/>
        <v>0</v>
      </c>
      <c r="Q48">
        <f t="shared" si="12"/>
        <v>0</v>
      </c>
      <c r="R48">
        <f t="shared" si="12"/>
        <v>0</v>
      </c>
      <c r="S48">
        <f t="shared" si="12"/>
        <v>0</v>
      </c>
      <c r="W48">
        <f>36-W47</f>
        <v>0</v>
      </c>
      <c r="X48">
        <f t="shared" ref="X48:AT48" si="13">36-X47</f>
        <v>0</v>
      </c>
      <c r="Y48">
        <f t="shared" si="13"/>
        <v>0</v>
      </c>
      <c r="Z48">
        <f t="shared" si="13"/>
        <v>0</v>
      </c>
      <c r="AA48">
        <f t="shared" si="13"/>
        <v>0</v>
      </c>
      <c r="AB48">
        <f t="shared" si="13"/>
        <v>0</v>
      </c>
      <c r="AC48">
        <f t="shared" si="13"/>
        <v>0</v>
      </c>
      <c r="AD48">
        <f t="shared" si="13"/>
        <v>0</v>
      </c>
      <c r="AE48">
        <f t="shared" si="13"/>
        <v>0</v>
      </c>
      <c r="AF48">
        <f t="shared" si="13"/>
        <v>0</v>
      </c>
      <c r="AG48">
        <f t="shared" si="13"/>
        <v>0</v>
      </c>
      <c r="AH48">
        <f t="shared" si="13"/>
        <v>0</v>
      </c>
      <c r="AI48">
        <f t="shared" si="13"/>
        <v>0</v>
      </c>
      <c r="AJ48">
        <f t="shared" si="13"/>
        <v>0</v>
      </c>
      <c r="AK48">
        <f t="shared" si="13"/>
        <v>0</v>
      </c>
      <c r="AL48">
        <f t="shared" si="13"/>
        <v>0</v>
      </c>
      <c r="AM48">
        <f t="shared" si="13"/>
        <v>0</v>
      </c>
      <c r="AN48">
        <f t="shared" si="13"/>
        <v>0</v>
      </c>
      <c r="AO48">
        <f t="shared" si="13"/>
        <v>0</v>
      </c>
      <c r="AP48">
        <f t="shared" si="13"/>
        <v>0</v>
      </c>
      <c r="AQ48">
        <f t="shared" si="13"/>
        <v>0</v>
      </c>
      <c r="AR48">
        <f t="shared" si="13"/>
        <v>0</v>
      </c>
      <c r="AS48">
        <f t="shared" si="13"/>
        <v>0</v>
      </c>
      <c r="AT48">
        <f t="shared" si="13"/>
        <v>0</v>
      </c>
      <c r="AV48" s="30">
        <f>SUM(W48:AU48)</f>
        <v>0</v>
      </c>
    </row>
    <row r="53" spans="1:57" x14ac:dyDescent="0.25">
      <c r="A53" s="12" t="s">
        <v>58</v>
      </c>
      <c r="B53" s="13">
        <v>0.5</v>
      </c>
      <c r="C53" s="13">
        <v>1</v>
      </c>
      <c r="D53" s="13">
        <v>1</v>
      </c>
      <c r="E53" s="13">
        <v>1</v>
      </c>
      <c r="F53" s="13">
        <v>1</v>
      </c>
      <c r="G53" s="13">
        <v>1</v>
      </c>
      <c r="H53" s="13">
        <v>1</v>
      </c>
      <c r="I53" s="13">
        <v>1</v>
      </c>
      <c r="J53" s="13">
        <v>1</v>
      </c>
      <c r="K53" s="13">
        <v>1</v>
      </c>
      <c r="L53" s="13">
        <v>1</v>
      </c>
      <c r="M53" s="13">
        <v>1</v>
      </c>
      <c r="N53" s="13">
        <v>1</v>
      </c>
      <c r="O53" s="13">
        <v>1</v>
      </c>
      <c r="P53" s="13">
        <v>1</v>
      </c>
      <c r="Q53" s="13">
        <v>1</v>
      </c>
      <c r="R53" s="13">
        <v>1</v>
      </c>
      <c r="S53" s="13">
        <v>0.5</v>
      </c>
      <c r="T53" s="14">
        <f>SUM(B53:S53)</f>
        <v>17</v>
      </c>
      <c r="U53" s="15">
        <v>2</v>
      </c>
      <c r="V53" s="12">
        <v>0.5</v>
      </c>
      <c r="W53" s="12">
        <v>1</v>
      </c>
      <c r="X53" s="12">
        <v>1</v>
      </c>
      <c r="Y53" s="12">
        <v>1</v>
      </c>
      <c r="Z53" s="12">
        <v>1</v>
      </c>
      <c r="AA53" s="12">
        <v>1</v>
      </c>
      <c r="AB53" s="12">
        <v>1</v>
      </c>
      <c r="AC53" s="12">
        <v>1</v>
      </c>
      <c r="AD53" s="12">
        <v>1</v>
      </c>
      <c r="AE53" s="12">
        <v>1</v>
      </c>
      <c r="AF53" s="12">
        <v>1</v>
      </c>
      <c r="AG53" s="12">
        <v>1</v>
      </c>
      <c r="AH53" s="12">
        <v>1</v>
      </c>
      <c r="AI53" s="12">
        <v>1</v>
      </c>
      <c r="AJ53" s="12">
        <v>1</v>
      </c>
      <c r="AK53" s="12">
        <v>1</v>
      </c>
      <c r="AL53" s="12">
        <v>1</v>
      </c>
      <c r="AM53" s="12">
        <v>1</v>
      </c>
      <c r="AN53" s="12">
        <v>1</v>
      </c>
      <c r="AO53" s="12">
        <v>1</v>
      </c>
      <c r="AP53" s="12">
        <v>1</v>
      </c>
      <c r="AQ53" s="12">
        <v>1</v>
      </c>
      <c r="AR53" s="12">
        <v>1</v>
      </c>
      <c r="AS53" s="12">
        <v>1</v>
      </c>
      <c r="AT53" s="12">
        <v>1</v>
      </c>
      <c r="AU53" s="12">
        <v>0.5</v>
      </c>
      <c r="AV53" s="18">
        <f>SUM(V53:AU53)</f>
        <v>25</v>
      </c>
      <c r="AW53" s="23"/>
      <c r="AX53" s="12">
        <v>1</v>
      </c>
      <c r="AY53" s="12">
        <v>1</v>
      </c>
      <c r="AZ53" s="12">
        <v>1</v>
      </c>
      <c r="BA53" s="12">
        <v>1</v>
      </c>
      <c r="BB53" s="12">
        <v>1</v>
      </c>
      <c r="BC53" s="12">
        <v>1</v>
      </c>
      <c r="BD53" s="12">
        <v>1</v>
      </c>
      <c r="BE53" s="12">
        <v>1</v>
      </c>
    </row>
    <row r="54" spans="1:57" x14ac:dyDescent="0.25">
      <c r="A54" s="32" t="s">
        <v>80</v>
      </c>
      <c r="B54" s="2">
        <v>1</v>
      </c>
      <c r="C54" s="2">
        <v>2</v>
      </c>
      <c r="D54" s="2">
        <v>3</v>
      </c>
      <c r="E54" s="2">
        <v>4</v>
      </c>
      <c r="F54" s="2">
        <v>5</v>
      </c>
      <c r="G54" s="2">
        <v>6</v>
      </c>
      <c r="H54" s="2">
        <v>7</v>
      </c>
      <c r="I54" s="2">
        <v>8</v>
      </c>
      <c r="J54" s="2">
        <v>9</v>
      </c>
      <c r="K54" s="2">
        <v>10</v>
      </c>
      <c r="L54" s="2">
        <v>11</v>
      </c>
      <c r="M54" s="2">
        <v>12</v>
      </c>
      <c r="N54" s="2">
        <v>13</v>
      </c>
      <c r="O54" s="2">
        <v>14</v>
      </c>
      <c r="P54" s="2">
        <v>15</v>
      </c>
      <c r="Q54" s="2">
        <v>16</v>
      </c>
      <c r="R54" s="2">
        <v>17</v>
      </c>
      <c r="S54" s="2">
        <v>18</v>
      </c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3"/>
      <c r="AW54" s="24"/>
      <c r="AX54" s="2"/>
      <c r="AY54" s="2"/>
      <c r="AZ54" s="2"/>
      <c r="BA54" s="2"/>
      <c r="BB54" s="2"/>
      <c r="BC54" s="2"/>
      <c r="BD54" s="2"/>
      <c r="BE54" s="2"/>
    </row>
    <row r="55" spans="1:57" x14ac:dyDescent="0.25">
      <c r="A55" s="2"/>
      <c r="B55" s="2" t="s">
        <v>28</v>
      </c>
      <c r="C55" s="2"/>
      <c r="D55" s="2"/>
      <c r="E55" s="2"/>
      <c r="F55" s="2" t="s">
        <v>16</v>
      </c>
      <c r="G55" s="2"/>
      <c r="H55" s="2"/>
      <c r="I55" s="2"/>
      <c r="J55" s="2"/>
      <c r="K55" s="2" t="s">
        <v>29</v>
      </c>
      <c r="L55" s="2"/>
      <c r="M55" s="2"/>
      <c r="N55" s="2"/>
      <c r="O55" s="2"/>
      <c r="P55" s="2" t="s">
        <v>30</v>
      </c>
      <c r="Q55" s="2"/>
      <c r="R55" s="2"/>
      <c r="S55" s="2"/>
      <c r="T55" s="2"/>
      <c r="U55" s="2"/>
      <c r="V55" s="2" t="s">
        <v>43</v>
      </c>
      <c r="W55" s="2"/>
      <c r="X55" s="2"/>
      <c r="Y55" s="2" t="s">
        <v>44</v>
      </c>
      <c r="Z55" s="2"/>
      <c r="AA55" s="2"/>
      <c r="AB55" s="2"/>
      <c r="AC55" s="2" t="s">
        <v>45</v>
      </c>
      <c r="AD55" s="2"/>
      <c r="AE55" s="2"/>
      <c r="AF55" s="2"/>
      <c r="AG55" s="2"/>
      <c r="AH55" s="2" t="s">
        <v>47</v>
      </c>
      <c r="AI55" s="2"/>
      <c r="AJ55" s="2"/>
      <c r="AK55" s="2"/>
      <c r="AL55" s="2" t="s">
        <v>51</v>
      </c>
      <c r="AM55" s="2"/>
      <c r="AN55" s="2"/>
      <c r="AO55" s="2"/>
      <c r="AP55" s="2" t="s">
        <v>57</v>
      </c>
      <c r="AQ55" s="2"/>
      <c r="AR55" s="2"/>
      <c r="AS55" s="2"/>
      <c r="AT55" s="2"/>
      <c r="AU55" s="2"/>
      <c r="AV55" s="3"/>
      <c r="AW55" s="24"/>
      <c r="AX55" s="2"/>
      <c r="AY55" s="2"/>
      <c r="AZ55" s="2"/>
      <c r="BA55" s="2"/>
      <c r="BB55" s="2"/>
      <c r="BC55" s="2"/>
      <c r="BD55" s="2"/>
      <c r="BE55" s="2"/>
    </row>
    <row r="56" spans="1:57" ht="25.5" x14ac:dyDescent="0.25">
      <c r="A56" s="5"/>
      <c r="B56" s="82" t="s">
        <v>11</v>
      </c>
      <c r="C56" s="76" t="s">
        <v>12</v>
      </c>
      <c r="D56" s="76" t="s">
        <v>13</v>
      </c>
      <c r="E56" s="76" t="s">
        <v>14</v>
      </c>
      <c r="F56" s="76" t="s">
        <v>15</v>
      </c>
      <c r="G56" s="76" t="s">
        <v>17</v>
      </c>
      <c r="H56" s="76" t="s">
        <v>18</v>
      </c>
      <c r="I56" s="76" t="s">
        <v>19</v>
      </c>
      <c r="J56" s="76" t="s">
        <v>20</v>
      </c>
      <c r="K56" s="76" t="s">
        <v>21</v>
      </c>
      <c r="L56" s="76" t="s">
        <v>22</v>
      </c>
      <c r="M56" s="76" t="s">
        <v>23</v>
      </c>
      <c r="N56" s="76" t="s">
        <v>24</v>
      </c>
      <c r="O56" s="76" t="s">
        <v>25</v>
      </c>
      <c r="P56" s="76" t="s">
        <v>26</v>
      </c>
      <c r="Q56" s="76" t="s">
        <v>13</v>
      </c>
      <c r="R56" s="76" t="s">
        <v>14</v>
      </c>
      <c r="S56" s="75" t="s">
        <v>27</v>
      </c>
      <c r="T56" s="77"/>
      <c r="U56" s="78"/>
      <c r="V56" s="79" t="s">
        <v>35</v>
      </c>
      <c r="W56" s="80" t="s">
        <v>36</v>
      </c>
      <c r="X56" s="80" t="s">
        <v>37</v>
      </c>
      <c r="Y56" s="80" t="s">
        <v>38</v>
      </c>
      <c r="Z56" s="80" t="s">
        <v>39</v>
      </c>
      <c r="AA56" s="80" t="s">
        <v>40</v>
      </c>
      <c r="AB56" s="80" t="s">
        <v>41</v>
      </c>
      <c r="AC56" s="80" t="s">
        <v>42</v>
      </c>
      <c r="AD56" s="80" t="s">
        <v>26</v>
      </c>
      <c r="AE56" s="80" t="s">
        <v>13</v>
      </c>
      <c r="AF56" s="80" t="s">
        <v>14</v>
      </c>
      <c r="AG56" s="80" t="s">
        <v>46</v>
      </c>
      <c r="AH56" s="80" t="s">
        <v>48</v>
      </c>
      <c r="AI56" s="80" t="s">
        <v>49</v>
      </c>
      <c r="AJ56" s="80" t="s">
        <v>36</v>
      </c>
      <c r="AK56" s="80" t="s">
        <v>37</v>
      </c>
      <c r="AL56" s="80" t="s">
        <v>50</v>
      </c>
      <c r="AM56" s="80" t="s">
        <v>22</v>
      </c>
      <c r="AN56" s="80" t="s">
        <v>23</v>
      </c>
      <c r="AO56" s="80" t="s">
        <v>24</v>
      </c>
      <c r="AP56" s="80" t="s">
        <v>52</v>
      </c>
      <c r="AQ56" s="80" t="s">
        <v>53</v>
      </c>
      <c r="AR56" s="80" t="s">
        <v>54</v>
      </c>
      <c r="AS56" s="80" t="s">
        <v>55</v>
      </c>
      <c r="AT56" s="80" t="s">
        <v>56</v>
      </c>
      <c r="AU56" s="79" t="s">
        <v>48</v>
      </c>
      <c r="AV56" s="77"/>
      <c r="AW56" s="81"/>
      <c r="AX56" s="80" t="s">
        <v>49</v>
      </c>
      <c r="AY56" s="80" t="s">
        <v>36</v>
      </c>
      <c r="AZ56" s="80" t="s">
        <v>37</v>
      </c>
      <c r="BA56" s="80" t="s">
        <v>38</v>
      </c>
      <c r="BB56" s="80" t="s">
        <v>39</v>
      </c>
      <c r="BC56" s="80" t="s">
        <v>40</v>
      </c>
      <c r="BD56" s="80" t="s">
        <v>41</v>
      </c>
      <c r="BE56" s="80" t="s">
        <v>59</v>
      </c>
    </row>
    <row r="57" spans="1:57" x14ac:dyDescent="0.25">
      <c r="A57" s="13" t="s">
        <v>0</v>
      </c>
      <c r="B57" s="64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3">
        <f>SUM(B57:S57)</f>
        <v>0</v>
      </c>
      <c r="U57" s="29"/>
      <c r="V57" s="64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3">
        <f>SUM(V57:AU57)</f>
        <v>0</v>
      </c>
      <c r="AW57" s="24">
        <f>T57+AV57</f>
        <v>0</v>
      </c>
      <c r="AX57" s="13" t="s">
        <v>0</v>
      </c>
      <c r="AY57" s="2"/>
      <c r="AZ57" s="2"/>
      <c r="BA57" s="2"/>
      <c r="BB57" s="2"/>
      <c r="BC57" s="2"/>
      <c r="BD57" s="2"/>
      <c r="BE57" s="2"/>
    </row>
    <row r="58" spans="1:57" x14ac:dyDescent="0.25">
      <c r="A58" s="13" t="s">
        <v>1</v>
      </c>
      <c r="B58" s="64"/>
      <c r="C58" s="2">
        <v>2</v>
      </c>
      <c r="D58" s="2">
        <v>2</v>
      </c>
      <c r="E58" s="2">
        <v>2</v>
      </c>
      <c r="F58" s="2">
        <v>2</v>
      </c>
      <c r="G58" s="2">
        <v>2</v>
      </c>
      <c r="H58" s="2">
        <v>2</v>
      </c>
      <c r="I58" s="2">
        <v>2</v>
      </c>
      <c r="J58" s="2">
        <v>2</v>
      </c>
      <c r="K58" s="2">
        <v>2</v>
      </c>
      <c r="L58" s="2">
        <v>2</v>
      </c>
      <c r="M58" s="2"/>
      <c r="N58" s="2"/>
      <c r="O58" s="2"/>
      <c r="P58" s="2">
        <v>2</v>
      </c>
      <c r="Q58" s="2">
        <v>2</v>
      </c>
      <c r="R58" s="2">
        <v>2</v>
      </c>
      <c r="S58" s="2">
        <v>2</v>
      </c>
      <c r="T58" s="3">
        <f t="shared" ref="T58:T74" si="14">SUM(B58:S58)</f>
        <v>28</v>
      </c>
      <c r="U58" s="29"/>
      <c r="V58" s="64"/>
      <c r="W58" s="2"/>
      <c r="X58" s="2"/>
      <c r="Y58" s="2"/>
      <c r="Z58" s="2"/>
      <c r="AA58" s="2">
        <v>2</v>
      </c>
      <c r="AB58" s="2">
        <v>2</v>
      </c>
      <c r="AC58" s="2">
        <v>2</v>
      </c>
      <c r="AD58" s="2">
        <v>2</v>
      </c>
      <c r="AE58" s="2">
        <v>2</v>
      </c>
      <c r="AF58" s="2"/>
      <c r="AG58" s="2">
        <v>2</v>
      </c>
      <c r="AH58" s="2">
        <v>2</v>
      </c>
      <c r="AI58" s="2">
        <v>2</v>
      </c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3">
        <f t="shared" ref="AV58:AV74" si="15">SUM(V58:AU58)</f>
        <v>16</v>
      </c>
      <c r="AW58" s="24">
        <f t="shared" ref="AW58:AW75" si="16">T58+AV58</f>
        <v>44</v>
      </c>
      <c r="AX58" s="13" t="s">
        <v>1</v>
      </c>
      <c r="AY58" s="2"/>
      <c r="AZ58" s="2"/>
      <c r="BA58" s="2"/>
      <c r="BB58" s="2"/>
      <c r="BC58" s="2"/>
      <c r="BD58" s="2"/>
      <c r="BE58" s="2"/>
    </row>
    <row r="59" spans="1:57" x14ac:dyDescent="0.25">
      <c r="A59" s="13" t="s">
        <v>79</v>
      </c>
      <c r="B59" s="64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3">
        <f t="shared" si="14"/>
        <v>0</v>
      </c>
      <c r="U59" s="29"/>
      <c r="V59" s="64"/>
      <c r="W59" s="2"/>
      <c r="X59" s="2"/>
      <c r="Y59" s="2"/>
      <c r="Z59" s="2"/>
      <c r="AA59" s="2">
        <v>4</v>
      </c>
      <c r="AB59" s="2">
        <v>4</v>
      </c>
      <c r="AC59" s="2">
        <v>4</v>
      </c>
      <c r="AD59" s="2">
        <v>4</v>
      </c>
      <c r="AE59" s="2">
        <v>4</v>
      </c>
      <c r="AF59" s="2"/>
      <c r="AG59" s="2">
        <v>4</v>
      </c>
      <c r="AH59" s="2">
        <v>4</v>
      </c>
      <c r="AI59" s="2">
        <v>4</v>
      </c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3">
        <f t="shared" si="15"/>
        <v>32</v>
      </c>
      <c r="AW59" s="24">
        <f t="shared" si="16"/>
        <v>32</v>
      </c>
      <c r="AX59" s="13" t="s">
        <v>79</v>
      </c>
      <c r="AY59" s="2"/>
      <c r="AZ59" s="2"/>
      <c r="BA59" s="2"/>
      <c r="BB59" s="2"/>
      <c r="BC59" s="2"/>
      <c r="BD59" s="2"/>
      <c r="BE59" s="2"/>
    </row>
    <row r="60" spans="1:57" x14ac:dyDescent="0.25">
      <c r="A60" s="13" t="s">
        <v>87</v>
      </c>
      <c r="B60" s="64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3">
        <f t="shared" si="14"/>
        <v>0</v>
      </c>
      <c r="U60" s="29"/>
      <c r="V60" s="64"/>
      <c r="W60" s="2"/>
      <c r="X60" s="2"/>
      <c r="Y60" s="2"/>
      <c r="Z60" s="2"/>
      <c r="AA60" s="2">
        <v>4</v>
      </c>
      <c r="AB60" s="2">
        <v>4</v>
      </c>
      <c r="AC60" s="2">
        <v>4</v>
      </c>
      <c r="AD60" s="2">
        <v>4</v>
      </c>
      <c r="AE60" s="2">
        <v>4</v>
      </c>
      <c r="AF60" s="2"/>
      <c r="AG60" s="2">
        <v>4</v>
      </c>
      <c r="AH60" s="2">
        <v>4</v>
      </c>
      <c r="AI60" s="2">
        <v>6</v>
      </c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3">
        <f t="shared" si="15"/>
        <v>34</v>
      </c>
      <c r="AW60" s="24">
        <f t="shared" si="16"/>
        <v>34</v>
      </c>
      <c r="AX60" s="13" t="s">
        <v>87</v>
      </c>
      <c r="AY60" s="2"/>
      <c r="AZ60" s="2"/>
      <c r="BA60" s="2"/>
      <c r="BB60" s="2"/>
      <c r="BC60" s="2"/>
      <c r="BD60" s="2"/>
      <c r="BE60" s="2"/>
    </row>
    <row r="61" spans="1:57" x14ac:dyDescent="0.25">
      <c r="A61" s="13" t="s">
        <v>124</v>
      </c>
      <c r="B61" s="64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3">
        <f t="shared" si="14"/>
        <v>0</v>
      </c>
      <c r="U61" s="29"/>
      <c r="V61" s="64"/>
      <c r="W61" s="2"/>
      <c r="X61" s="2"/>
      <c r="Y61" s="2"/>
      <c r="Z61" s="2"/>
      <c r="AA61" s="2">
        <v>4</v>
      </c>
      <c r="AB61" s="2">
        <v>4</v>
      </c>
      <c r="AC61" s="2">
        <v>4</v>
      </c>
      <c r="AD61" s="2">
        <v>4</v>
      </c>
      <c r="AE61" s="2">
        <v>4</v>
      </c>
      <c r="AF61" s="2"/>
      <c r="AG61" s="2">
        <v>4</v>
      </c>
      <c r="AH61" s="2">
        <v>4</v>
      </c>
      <c r="AI61" s="2">
        <v>4</v>
      </c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3">
        <f t="shared" si="15"/>
        <v>32</v>
      </c>
      <c r="AW61" s="24">
        <f t="shared" si="16"/>
        <v>32</v>
      </c>
      <c r="AX61" s="13" t="s">
        <v>124</v>
      </c>
      <c r="AY61" s="2"/>
      <c r="AZ61" s="2"/>
      <c r="BA61" s="2"/>
      <c r="BB61" s="2"/>
      <c r="BC61" s="2"/>
      <c r="BD61" s="2"/>
      <c r="BE61" s="2"/>
    </row>
    <row r="62" spans="1:57" x14ac:dyDescent="0.25">
      <c r="A62" s="13" t="s">
        <v>70</v>
      </c>
      <c r="B62" s="64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3">
        <f t="shared" si="14"/>
        <v>0</v>
      </c>
      <c r="U62" s="29"/>
      <c r="V62" s="64"/>
      <c r="W62" s="2"/>
      <c r="X62" s="2"/>
      <c r="Y62" s="2"/>
      <c r="Z62" s="2"/>
      <c r="AA62" s="2">
        <v>4</v>
      </c>
      <c r="AB62" s="2">
        <v>6</v>
      </c>
      <c r="AC62" s="2">
        <v>4</v>
      </c>
      <c r="AD62" s="2">
        <v>6</v>
      </c>
      <c r="AE62" s="2">
        <v>4</v>
      </c>
      <c r="AF62" s="2">
        <v>4</v>
      </c>
      <c r="AG62" s="2">
        <v>4</v>
      </c>
      <c r="AH62" s="2">
        <v>6</v>
      </c>
      <c r="AI62" s="2">
        <v>8</v>
      </c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3">
        <f t="shared" si="15"/>
        <v>46</v>
      </c>
      <c r="AW62" s="24">
        <f t="shared" si="16"/>
        <v>46</v>
      </c>
      <c r="AX62" s="13" t="s">
        <v>70</v>
      </c>
      <c r="AY62" s="2"/>
      <c r="AZ62" s="2"/>
      <c r="BA62" s="2"/>
      <c r="BB62" s="2"/>
      <c r="BC62" s="2"/>
      <c r="BD62" s="2"/>
      <c r="BE62" s="2"/>
    </row>
    <row r="63" spans="1:57" x14ac:dyDescent="0.25">
      <c r="A63" s="13" t="s">
        <v>136</v>
      </c>
      <c r="B63" s="64"/>
      <c r="C63" s="84">
        <v>8</v>
      </c>
      <c r="D63" s="84">
        <v>8</v>
      </c>
      <c r="E63" s="84">
        <v>8</v>
      </c>
      <c r="F63" s="84">
        <v>8</v>
      </c>
      <c r="G63" s="84">
        <v>8</v>
      </c>
      <c r="H63" s="84">
        <v>8</v>
      </c>
      <c r="I63" s="84">
        <v>8</v>
      </c>
      <c r="J63" s="84">
        <v>8</v>
      </c>
      <c r="K63" s="84">
        <v>8</v>
      </c>
      <c r="L63" s="84">
        <v>8</v>
      </c>
      <c r="M63" s="84">
        <v>8</v>
      </c>
      <c r="N63" s="84">
        <v>8</v>
      </c>
      <c r="O63" s="84">
        <v>8</v>
      </c>
      <c r="P63" s="84">
        <v>8</v>
      </c>
      <c r="Q63" s="84">
        <v>8</v>
      </c>
      <c r="R63" s="84">
        <v>8</v>
      </c>
      <c r="S63" s="17"/>
      <c r="T63" s="3">
        <f t="shared" si="14"/>
        <v>128</v>
      </c>
      <c r="U63" s="29"/>
      <c r="V63" s="64"/>
      <c r="W63" s="2"/>
      <c r="X63" s="2"/>
      <c r="Y63" s="2"/>
      <c r="Z63" s="2"/>
      <c r="AA63" s="70">
        <v>12</v>
      </c>
      <c r="AB63" s="70">
        <v>10</v>
      </c>
      <c r="AC63" s="70">
        <v>12</v>
      </c>
      <c r="AD63" s="70">
        <v>10</v>
      </c>
      <c r="AE63" s="70">
        <v>12</v>
      </c>
      <c r="AF63" s="70">
        <v>8</v>
      </c>
      <c r="AG63" s="70">
        <v>12</v>
      </c>
      <c r="AH63" s="70">
        <v>10</v>
      </c>
      <c r="AI63" s="70">
        <v>12</v>
      </c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3">
        <f t="shared" si="15"/>
        <v>98</v>
      </c>
      <c r="AW63" s="24">
        <f t="shared" si="16"/>
        <v>226</v>
      </c>
      <c r="AX63" s="13" t="s">
        <v>136</v>
      </c>
      <c r="AY63" s="2"/>
      <c r="AZ63" s="2"/>
      <c r="BA63" s="2"/>
      <c r="BB63" s="2"/>
      <c r="BC63" s="2"/>
      <c r="BD63" s="2"/>
      <c r="BE63" s="2"/>
    </row>
    <row r="64" spans="1:57" x14ac:dyDescent="0.25">
      <c r="A64" s="13" t="s">
        <v>118</v>
      </c>
      <c r="B64" s="64"/>
      <c r="C64" s="70">
        <v>12</v>
      </c>
      <c r="D64" s="70">
        <v>12</v>
      </c>
      <c r="E64" s="70">
        <v>12</v>
      </c>
      <c r="F64" s="70">
        <v>12</v>
      </c>
      <c r="G64" s="70">
        <v>12</v>
      </c>
      <c r="H64" s="70">
        <v>12</v>
      </c>
      <c r="I64" s="70">
        <v>12</v>
      </c>
      <c r="J64" s="70">
        <v>12</v>
      </c>
      <c r="K64" s="17"/>
      <c r="L64" s="17"/>
      <c r="M64" s="17"/>
      <c r="N64" s="85"/>
      <c r="O64" s="85"/>
      <c r="P64" s="85"/>
      <c r="Q64" s="85">
        <v>10</v>
      </c>
      <c r="R64" s="85">
        <v>10</v>
      </c>
      <c r="S64" s="85">
        <v>10</v>
      </c>
      <c r="T64" s="3">
        <f t="shared" si="14"/>
        <v>126</v>
      </c>
      <c r="U64" s="29"/>
      <c r="V64" s="64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3">
        <f t="shared" si="15"/>
        <v>0</v>
      </c>
      <c r="AW64" s="24">
        <f t="shared" si="16"/>
        <v>126</v>
      </c>
      <c r="AX64" s="13" t="s">
        <v>143</v>
      </c>
      <c r="AY64" s="2"/>
      <c r="AZ64" s="2"/>
      <c r="BA64" s="2"/>
      <c r="BB64" s="2"/>
      <c r="BC64" s="2"/>
      <c r="BD64" s="2"/>
      <c r="BE64" s="2"/>
    </row>
    <row r="65" spans="1:57" x14ac:dyDescent="0.25">
      <c r="A65" s="13" t="s">
        <v>137</v>
      </c>
      <c r="B65" s="64"/>
      <c r="C65" s="70">
        <v>10</v>
      </c>
      <c r="D65" s="70">
        <v>10</v>
      </c>
      <c r="E65" s="70">
        <v>10</v>
      </c>
      <c r="F65" s="70">
        <v>10</v>
      </c>
      <c r="G65" s="70">
        <v>10</v>
      </c>
      <c r="H65" s="70">
        <v>10</v>
      </c>
      <c r="I65" s="70">
        <v>10</v>
      </c>
      <c r="J65" s="70">
        <v>10</v>
      </c>
      <c r="K65" s="70">
        <v>4</v>
      </c>
      <c r="L65" s="70">
        <v>4</v>
      </c>
      <c r="M65" s="70">
        <v>4</v>
      </c>
      <c r="N65" s="70">
        <v>4</v>
      </c>
      <c r="O65" s="70">
        <v>4</v>
      </c>
      <c r="P65" s="70">
        <v>4</v>
      </c>
      <c r="Q65" s="70">
        <v>10</v>
      </c>
      <c r="R65" s="70">
        <v>10</v>
      </c>
      <c r="S65" s="70">
        <v>2</v>
      </c>
      <c r="T65" s="3">
        <f t="shared" si="14"/>
        <v>126</v>
      </c>
      <c r="U65" s="29"/>
      <c r="V65" s="64"/>
      <c r="W65" s="2"/>
      <c r="X65" s="2"/>
      <c r="Y65" s="2"/>
      <c r="Z65" s="2"/>
      <c r="AA65" s="83">
        <v>6</v>
      </c>
      <c r="AB65" s="83">
        <v>6</v>
      </c>
      <c r="AC65" s="83">
        <v>6</v>
      </c>
      <c r="AD65" s="83">
        <v>6</v>
      </c>
      <c r="AE65" s="83">
        <v>6</v>
      </c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3">
        <f t="shared" si="15"/>
        <v>30</v>
      </c>
      <c r="AW65" s="24">
        <f t="shared" si="16"/>
        <v>156</v>
      </c>
      <c r="AX65" s="13" t="s">
        <v>137</v>
      </c>
      <c r="AY65" s="2"/>
      <c r="AZ65" s="2"/>
      <c r="BA65" s="2"/>
      <c r="BB65" s="2"/>
      <c r="BC65" s="2"/>
      <c r="BD65" s="2"/>
      <c r="BE65" s="2"/>
    </row>
    <row r="66" spans="1:57" x14ac:dyDescent="0.25">
      <c r="A66" s="13" t="s">
        <v>138</v>
      </c>
      <c r="B66" s="64"/>
      <c r="C66" s="17">
        <v>4</v>
      </c>
      <c r="D66" s="17">
        <v>4</v>
      </c>
      <c r="E66" s="17">
        <v>4</v>
      </c>
      <c r="F66" s="17">
        <v>4</v>
      </c>
      <c r="G66" s="17">
        <v>4</v>
      </c>
      <c r="H66" s="17">
        <v>4</v>
      </c>
      <c r="I66" s="17">
        <v>4</v>
      </c>
      <c r="J66" s="17">
        <v>4</v>
      </c>
      <c r="K66" s="17">
        <v>4</v>
      </c>
      <c r="L66" s="17">
        <v>4</v>
      </c>
      <c r="M66" s="17">
        <v>6</v>
      </c>
      <c r="N66" s="17">
        <v>6</v>
      </c>
      <c r="O66" s="17">
        <v>6</v>
      </c>
      <c r="P66" s="17">
        <v>4</v>
      </c>
      <c r="Q66" s="17">
        <v>6</v>
      </c>
      <c r="R66" s="17">
        <v>6</v>
      </c>
      <c r="S66" s="2">
        <v>4</v>
      </c>
      <c r="T66" s="3">
        <f t="shared" si="14"/>
        <v>78</v>
      </c>
      <c r="U66" s="29"/>
      <c r="V66" s="64"/>
      <c r="W66" s="2"/>
      <c r="X66" s="2"/>
      <c r="Y66" s="2"/>
      <c r="Z66" s="2"/>
      <c r="AA66" s="2"/>
      <c r="AB66" s="2"/>
      <c r="AC66" s="2"/>
      <c r="AD66" s="2"/>
      <c r="AE66" s="2"/>
      <c r="AF66" s="83">
        <v>6</v>
      </c>
      <c r="AG66" s="83">
        <v>6</v>
      </c>
      <c r="AH66" s="83">
        <v>6</v>
      </c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3">
        <f t="shared" si="15"/>
        <v>18</v>
      </c>
      <c r="AW66" s="24">
        <f t="shared" si="16"/>
        <v>96</v>
      </c>
      <c r="AX66" s="13" t="s">
        <v>138</v>
      </c>
      <c r="AY66" s="2"/>
      <c r="AZ66" s="2"/>
      <c r="BA66" s="2"/>
      <c r="BB66" s="2"/>
      <c r="BC66" s="2"/>
      <c r="BD66" s="2"/>
      <c r="BE66" s="2"/>
    </row>
    <row r="67" spans="1:57" x14ac:dyDescent="0.25">
      <c r="A67" s="13" t="s">
        <v>151</v>
      </c>
      <c r="B67" s="64"/>
      <c r="C67" s="2"/>
      <c r="D67" s="2"/>
      <c r="E67" s="2"/>
      <c r="F67" s="2"/>
      <c r="G67" s="2"/>
      <c r="H67" s="2"/>
      <c r="I67" s="2"/>
      <c r="J67" s="2"/>
      <c r="K67" s="39">
        <v>18</v>
      </c>
      <c r="L67" s="39">
        <v>18</v>
      </c>
      <c r="M67" s="39">
        <v>18</v>
      </c>
      <c r="N67" s="39">
        <v>18</v>
      </c>
      <c r="O67" s="39">
        <v>18</v>
      </c>
      <c r="P67" s="39">
        <v>18</v>
      </c>
      <c r="Q67" s="2"/>
      <c r="R67" s="2"/>
      <c r="S67" s="2"/>
      <c r="T67" s="3">
        <f t="shared" si="14"/>
        <v>108</v>
      </c>
      <c r="U67" s="29"/>
      <c r="V67" s="64"/>
      <c r="W67" s="2"/>
      <c r="X67" s="2"/>
      <c r="Y67" s="2"/>
      <c r="Z67" s="2"/>
      <c r="AA67" s="17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3">
        <f t="shared" si="15"/>
        <v>0</v>
      </c>
      <c r="AW67" s="24">
        <f t="shared" si="16"/>
        <v>108</v>
      </c>
      <c r="AX67" s="13"/>
      <c r="AY67" s="2"/>
      <c r="AZ67" s="2"/>
      <c r="BA67" s="2"/>
      <c r="BB67" s="2"/>
      <c r="BC67" s="2"/>
      <c r="BD67" s="2"/>
      <c r="BE67" s="2"/>
    </row>
    <row r="68" spans="1:57" x14ac:dyDescent="0.25">
      <c r="A68" s="13" t="s">
        <v>139</v>
      </c>
      <c r="B68" s="64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3">
        <f t="shared" si="14"/>
        <v>0</v>
      </c>
      <c r="U68" s="29"/>
      <c r="V68" s="64"/>
      <c r="W68" s="31">
        <v>36</v>
      </c>
      <c r="X68" s="31">
        <v>36</v>
      </c>
      <c r="Y68" s="31">
        <v>36</v>
      </c>
      <c r="Z68" s="31">
        <v>36</v>
      </c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3">
        <f t="shared" si="15"/>
        <v>144</v>
      </c>
      <c r="AW68" s="24">
        <f t="shared" si="16"/>
        <v>144</v>
      </c>
      <c r="AX68" s="13" t="s">
        <v>139</v>
      </c>
      <c r="AY68" s="2"/>
      <c r="AZ68" s="2"/>
      <c r="BA68" s="2"/>
      <c r="BB68" s="2"/>
      <c r="BC68" s="2"/>
      <c r="BD68" s="2"/>
      <c r="BE68" s="2"/>
    </row>
    <row r="69" spans="1:57" x14ac:dyDescent="0.25">
      <c r="A69" s="13" t="s">
        <v>140</v>
      </c>
      <c r="B69" s="64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3">
        <f t="shared" si="14"/>
        <v>0</v>
      </c>
      <c r="U69" s="29"/>
      <c r="V69" s="64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17"/>
      <c r="AJ69" s="34">
        <v>18</v>
      </c>
      <c r="AK69" s="34">
        <v>18</v>
      </c>
      <c r="AL69" s="2"/>
      <c r="AM69" s="2"/>
      <c r="AN69" s="17"/>
      <c r="AO69" s="17"/>
      <c r="AP69" s="2"/>
      <c r="AQ69" s="2"/>
      <c r="AR69" s="2"/>
      <c r="AS69" s="2"/>
      <c r="AT69" s="2"/>
      <c r="AU69" s="2"/>
      <c r="AV69" s="3">
        <f t="shared" si="15"/>
        <v>36</v>
      </c>
      <c r="AW69" s="24">
        <f t="shared" si="16"/>
        <v>36</v>
      </c>
      <c r="AX69" s="13" t="s">
        <v>140</v>
      </c>
      <c r="AY69" s="2"/>
      <c r="AZ69" s="2"/>
      <c r="BA69" s="2"/>
      <c r="BB69" s="2"/>
      <c r="BC69" s="2"/>
      <c r="BD69" s="2"/>
      <c r="BE69" s="2"/>
    </row>
    <row r="70" spans="1:57" x14ac:dyDescent="0.25">
      <c r="A70" s="13" t="s">
        <v>141</v>
      </c>
      <c r="B70" s="64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67"/>
      <c r="O70" s="67"/>
      <c r="P70" s="67"/>
      <c r="Q70" s="67"/>
      <c r="R70" s="67"/>
      <c r="S70" s="67"/>
      <c r="T70" s="3">
        <f t="shared" si="14"/>
        <v>0</v>
      </c>
      <c r="U70" s="29"/>
      <c r="V70" s="64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17"/>
      <c r="AL70" s="27">
        <v>36</v>
      </c>
      <c r="AM70" s="27">
        <v>36</v>
      </c>
      <c r="AN70" s="27">
        <v>36</v>
      </c>
      <c r="AO70" s="27">
        <v>36</v>
      </c>
      <c r="AP70" s="2"/>
      <c r="AQ70" s="2"/>
      <c r="AR70" s="2"/>
      <c r="AS70" s="2"/>
      <c r="AT70" s="2"/>
      <c r="AU70" s="2"/>
      <c r="AV70" s="3">
        <f t="shared" si="15"/>
        <v>144</v>
      </c>
      <c r="AW70" s="24">
        <f t="shared" si="16"/>
        <v>144</v>
      </c>
      <c r="AX70" s="13" t="s">
        <v>141</v>
      </c>
      <c r="AY70" s="2"/>
      <c r="AZ70" s="2"/>
      <c r="BA70" s="2"/>
      <c r="BB70" s="2"/>
      <c r="BC70" s="2"/>
      <c r="BD70" s="2"/>
      <c r="BE70" s="2"/>
    </row>
    <row r="71" spans="1:57" x14ac:dyDescent="0.25">
      <c r="A71" s="13" t="s">
        <v>84</v>
      </c>
      <c r="B71" s="64"/>
      <c r="C71" s="2"/>
      <c r="D71" s="2"/>
      <c r="E71" s="2"/>
      <c r="F71" s="2"/>
      <c r="G71" s="2"/>
      <c r="H71" s="2"/>
      <c r="I71" s="2"/>
      <c r="J71" s="2"/>
      <c r="K71" s="17"/>
      <c r="L71" s="2"/>
      <c r="M71" s="17"/>
      <c r="N71" s="2"/>
      <c r="O71" s="2"/>
      <c r="P71" s="2"/>
      <c r="Q71" s="2"/>
      <c r="R71" s="17"/>
      <c r="S71" s="84">
        <v>18</v>
      </c>
      <c r="T71" s="3">
        <f t="shared" si="14"/>
        <v>18</v>
      </c>
      <c r="U71" s="29"/>
      <c r="V71" s="64"/>
      <c r="W71" s="17"/>
      <c r="X71" s="17"/>
      <c r="Y71" s="17"/>
      <c r="Z71" s="17"/>
      <c r="AA71" s="17"/>
      <c r="AB71" s="17"/>
      <c r="AC71" s="17"/>
      <c r="AD71" s="17"/>
      <c r="AE71" s="17"/>
      <c r="AF71" s="84">
        <v>18</v>
      </c>
      <c r="AG71" s="17"/>
      <c r="AH71" s="17"/>
      <c r="AI71" s="17"/>
      <c r="AJ71" s="84">
        <v>18</v>
      </c>
      <c r="AK71" s="84">
        <v>18</v>
      </c>
      <c r="AL71" s="17"/>
      <c r="AM71" s="17"/>
      <c r="AN71" s="17"/>
      <c r="AO71" s="17"/>
      <c r="AP71" s="17"/>
      <c r="AQ71" s="17"/>
      <c r="AR71" s="17"/>
      <c r="AS71" s="17"/>
      <c r="AT71" s="2"/>
      <c r="AU71" s="2"/>
      <c r="AV71" s="3">
        <f t="shared" si="15"/>
        <v>54</v>
      </c>
      <c r="AW71" s="24">
        <f t="shared" si="16"/>
        <v>72</v>
      </c>
      <c r="AX71" s="13" t="s">
        <v>84</v>
      </c>
      <c r="AY71" s="2"/>
      <c r="AZ71" s="2"/>
      <c r="BA71" s="2"/>
      <c r="BB71" s="2"/>
      <c r="BC71" s="2"/>
      <c r="BD71" s="2"/>
      <c r="BE71" s="2"/>
    </row>
    <row r="72" spans="1:57" x14ac:dyDescent="0.25">
      <c r="A72" s="13" t="s">
        <v>149</v>
      </c>
      <c r="B72" s="64"/>
      <c r="C72" s="17"/>
      <c r="D72" s="17"/>
      <c r="E72" s="17"/>
      <c r="F72" s="17"/>
      <c r="G72" s="17"/>
      <c r="H72" s="17"/>
      <c r="I72" s="17"/>
      <c r="J72" s="17"/>
      <c r="K72" s="17"/>
      <c r="L72" s="17"/>
      <c r="M72" s="17"/>
      <c r="N72" s="17"/>
      <c r="O72" s="17"/>
      <c r="P72" s="17"/>
      <c r="Q72" s="17"/>
      <c r="R72" s="17"/>
      <c r="S72" s="86"/>
      <c r="T72" s="3">
        <f t="shared" si="14"/>
        <v>0</v>
      </c>
      <c r="U72" s="29"/>
      <c r="V72" s="64"/>
      <c r="W72" s="17"/>
      <c r="X72" s="17"/>
      <c r="Y72" s="17"/>
      <c r="Z72" s="17"/>
      <c r="AA72" s="17"/>
      <c r="AB72" s="17"/>
      <c r="AC72" s="17"/>
      <c r="AD72" s="17"/>
      <c r="AE72" s="17"/>
      <c r="AF72" s="17"/>
      <c r="AG72" s="17"/>
      <c r="AH72" s="17"/>
      <c r="AI72" s="17"/>
      <c r="AJ72" s="86"/>
      <c r="AK72" s="86"/>
      <c r="AL72" s="17"/>
      <c r="AM72" s="17"/>
      <c r="AN72" s="17"/>
      <c r="AO72" s="17"/>
      <c r="AP72" s="17"/>
      <c r="AQ72" s="17"/>
      <c r="AR72" s="17"/>
      <c r="AS72" s="17"/>
      <c r="AT72" s="17"/>
      <c r="AU72" s="17"/>
      <c r="AV72" s="3">
        <f t="shared" si="15"/>
        <v>0</v>
      </c>
      <c r="AW72" s="24">
        <f t="shared" si="16"/>
        <v>0</v>
      </c>
      <c r="AX72" s="13"/>
      <c r="AY72" s="2"/>
      <c r="AZ72" s="2"/>
      <c r="BA72" s="2"/>
      <c r="BB72" s="2"/>
      <c r="BC72" s="2"/>
      <c r="BD72" s="2"/>
      <c r="BE72" s="2"/>
    </row>
    <row r="73" spans="1:57" x14ac:dyDescent="0.25">
      <c r="A73" s="13" t="s">
        <v>82</v>
      </c>
      <c r="B73" s="64"/>
      <c r="C73" s="17"/>
      <c r="D73" s="17"/>
      <c r="E73" s="17"/>
      <c r="F73" s="17"/>
      <c r="G73" s="17"/>
      <c r="H73" s="17"/>
      <c r="I73" s="17"/>
      <c r="J73" s="17"/>
      <c r="K73" s="17"/>
      <c r="L73" s="17"/>
      <c r="M73" s="17"/>
      <c r="N73" s="17"/>
      <c r="O73" s="17"/>
      <c r="P73" s="17"/>
      <c r="Q73" s="17"/>
      <c r="R73" s="17"/>
      <c r="S73" s="17"/>
      <c r="T73" s="3">
        <f t="shared" si="14"/>
        <v>0</v>
      </c>
      <c r="U73" s="29"/>
      <c r="V73" s="64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17"/>
      <c r="AN73" s="17"/>
      <c r="AO73" s="17"/>
      <c r="AP73" s="19">
        <v>36</v>
      </c>
      <c r="AQ73" s="19">
        <v>36</v>
      </c>
      <c r="AR73" s="19">
        <v>36</v>
      </c>
      <c r="AS73" s="19">
        <v>36</v>
      </c>
      <c r="AT73" s="17"/>
      <c r="AU73" s="17"/>
      <c r="AV73" s="3">
        <f t="shared" si="15"/>
        <v>144</v>
      </c>
      <c r="AW73" s="24">
        <f t="shared" si="16"/>
        <v>144</v>
      </c>
      <c r="AX73" s="13" t="s">
        <v>82</v>
      </c>
      <c r="AY73" s="2"/>
      <c r="AZ73" s="2"/>
      <c r="BA73" s="2"/>
      <c r="BB73" s="2"/>
      <c r="BC73" s="2"/>
      <c r="BD73" s="2"/>
      <c r="BE73" s="2"/>
    </row>
    <row r="74" spans="1:57" x14ac:dyDescent="0.25">
      <c r="A74" s="13" t="s">
        <v>81</v>
      </c>
      <c r="B74" s="64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17"/>
      <c r="S74" s="17"/>
      <c r="T74" s="3">
        <f t="shared" si="14"/>
        <v>0</v>
      </c>
      <c r="U74" s="29"/>
      <c r="V74" s="64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17"/>
      <c r="AN74" s="17"/>
      <c r="AO74" s="17"/>
      <c r="AP74" s="17"/>
      <c r="AQ74" s="17"/>
      <c r="AR74" s="17"/>
      <c r="AS74" s="17"/>
      <c r="AT74" s="74">
        <v>36</v>
      </c>
      <c r="AU74" s="74">
        <v>36</v>
      </c>
      <c r="AV74" s="3">
        <f t="shared" si="15"/>
        <v>72</v>
      </c>
      <c r="AW74" s="24">
        <f t="shared" si="16"/>
        <v>72</v>
      </c>
      <c r="AX74" s="13" t="s">
        <v>81</v>
      </c>
      <c r="AY74" s="2"/>
      <c r="AZ74" s="2"/>
      <c r="BA74" s="2"/>
      <c r="BB74" s="2"/>
      <c r="BC74" s="2"/>
      <c r="BD74" s="2"/>
      <c r="BE74" s="2"/>
    </row>
    <row r="75" spans="1:57" x14ac:dyDescent="0.25">
      <c r="A75" s="2"/>
      <c r="B75" s="64">
        <f>SUM(B57:B74)</f>
        <v>0</v>
      </c>
      <c r="C75" s="4">
        <f t="shared" ref="C75:S75" si="17">SUM(C57:C74)</f>
        <v>36</v>
      </c>
      <c r="D75" s="4">
        <f t="shared" si="17"/>
        <v>36</v>
      </c>
      <c r="E75" s="4">
        <f t="shared" si="17"/>
        <v>36</v>
      </c>
      <c r="F75" s="4">
        <f t="shared" si="17"/>
        <v>36</v>
      </c>
      <c r="G75" s="4">
        <f t="shared" si="17"/>
        <v>36</v>
      </c>
      <c r="H75" s="4">
        <f t="shared" si="17"/>
        <v>36</v>
      </c>
      <c r="I75" s="4">
        <f t="shared" si="17"/>
        <v>36</v>
      </c>
      <c r="J75" s="4">
        <f t="shared" si="17"/>
        <v>36</v>
      </c>
      <c r="K75" s="4">
        <f t="shared" si="17"/>
        <v>36</v>
      </c>
      <c r="L75" s="4">
        <f t="shared" si="17"/>
        <v>36</v>
      </c>
      <c r="M75" s="4">
        <f t="shared" si="17"/>
        <v>36</v>
      </c>
      <c r="N75" s="4">
        <f t="shared" si="17"/>
        <v>36</v>
      </c>
      <c r="O75" s="4">
        <f t="shared" si="17"/>
        <v>36</v>
      </c>
      <c r="P75" s="4">
        <f t="shared" si="17"/>
        <v>36</v>
      </c>
      <c r="Q75" s="4">
        <f t="shared" si="17"/>
        <v>36</v>
      </c>
      <c r="R75" s="4">
        <f t="shared" si="17"/>
        <v>36</v>
      </c>
      <c r="S75" s="4">
        <f t="shared" si="17"/>
        <v>36</v>
      </c>
      <c r="T75" s="22">
        <f>SUM(T57:T74)</f>
        <v>612</v>
      </c>
      <c r="U75" s="29"/>
      <c r="V75" s="64">
        <f>SUM(V57:V74)</f>
        <v>0</v>
      </c>
      <c r="W75" s="2">
        <f t="shared" ref="W75:AU75" si="18">SUM(W57:W74)</f>
        <v>36</v>
      </c>
      <c r="X75" s="2">
        <f t="shared" si="18"/>
        <v>36</v>
      </c>
      <c r="Y75" s="2">
        <f t="shared" si="18"/>
        <v>36</v>
      </c>
      <c r="Z75" s="2">
        <f t="shared" si="18"/>
        <v>36</v>
      </c>
      <c r="AA75" s="2">
        <f t="shared" si="18"/>
        <v>36</v>
      </c>
      <c r="AB75" s="2">
        <f t="shared" si="18"/>
        <v>36</v>
      </c>
      <c r="AC75" s="2">
        <f t="shared" si="18"/>
        <v>36</v>
      </c>
      <c r="AD75" s="2">
        <f t="shared" si="18"/>
        <v>36</v>
      </c>
      <c r="AE75" s="2">
        <f t="shared" si="18"/>
        <v>36</v>
      </c>
      <c r="AF75" s="2">
        <f t="shared" si="18"/>
        <v>36</v>
      </c>
      <c r="AG75" s="2">
        <f t="shared" si="18"/>
        <v>36</v>
      </c>
      <c r="AH75" s="2">
        <f t="shared" si="18"/>
        <v>36</v>
      </c>
      <c r="AI75" s="2">
        <f t="shared" si="18"/>
        <v>36</v>
      </c>
      <c r="AJ75" s="2">
        <f t="shared" si="18"/>
        <v>36</v>
      </c>
      <c r="AK75" s="2">
        <f t="shared" si="18"/>
        <v>36</v>
      </c>
      <c r="AL75" s="2">
        <f t="shared" si="18"/>
        <v>36</v>
      </c>
      <c r="AM75" s="2">
        <f t="shared" si="18"/>
        <v>36</v>
      </c>
      <c r="AN75" s="2">
        <f t="shared" si="18"/>
        <v>36</v>
      </c>
      <c r="AO75" s="2">
        <f t="shared" si="18"/>
        <v>36</v>
      </c>
      <c r="AP75" s="2">
        <f t="shared" si="18"/>
        <v>36</v>
      </c>
      <c r="AQ75" s="2">
        <f t="shared" si="18"/>
        <v>36</v>
      </c>
      <c r="AR75" s="2">
        <f t="shared" si="18"/>
        <v>36</v>
      </c>
      <c r="AS75" s="2">
        <f t="shared" si="18"/>
        <v>36</v>
      </c>
      <c r="AT75" s="2">
        <f t="shared" si="18"/>
        <v>36</v>
      </c>
      <c r="AU75" s="2">
        <f t="shared" si="18"/>
        <v>36</v>
      </c>
      <c r="AV75" s="22">
        <f>SUM(AV57:AV74)</f>
        <v>900</v>
      </c>
      <c r="AW75" s="24">
        <f t="shared" si="16"/>
        <v>1512</v>
      </c>
      <c r="AX75" s="2"/>
      <c r="AY75" s="2"/>
      <c r="AZ75" s="2"/>
      <c r="BA75" s="2"/>
      <c r="BB75" s="2"/>
      <c r="BC75" s="2"/>
      <c r="BD75" s="2"/>
      <c r="BE75" s="2"/>
    </row>
    <row r="76" spans="1:57" x14ac:dyDescent="0.25">
      <c r="C76">
        <f>36-C75</f>
        <v>0</v>
      </c>
      <c r="D76">
        <f t="shared" ref="D76:S76" si="19">36-D75</f>
        <v>0</v>
      </c>
      <c r="E76">
        <f t="shared" si="19"/>
        <v>0</v>
      </c>
      <c r="F76">
        <f t="shared" si="19"/>
        <v>0</v>
      </c>
      <c r="G76">
        <f t="shared" si="19"/>
        <v>0</v>
      </c>
      <c r="H76">
        <f t="shared" si="19"/>
        <v>0</v>
      </c>
      <c r="I76">
        <f t="shared" si="19"/>
        <v>0</v>
      </c>
      <c r="J76">
        <f t="shared" si="19"/>
        <v>0</v>
      </c>
      <c r="K76">
        <f t="shared" si="19"/>
        <v>0</v>
      </c>
      <c r="L76">
        <f t="shared" si="19"/>
        <v>0</v>
      </c>
      <c r="M76">
        <f t="shared" si="19"/>
        <v>0</v>
      </c>
      <c r="N76">
        <f t="shared" si="19"/>
        <v>0</v>
      </c>
      <c r="O76">
        <f t="shared" si="19"/>
        <v>0</v>
      </c>
      <c r="P76">
        <f t="shared" si="19"/>
        <v>0</v>
      </c>
      <c r="Q76">
        <f t="shared" si="19"/>
        <v>0</v>
      </c>
      <c r="R76">
        <f t="shared" si="19"/>
        <v>0</v>
      </c>
      <c r="S76">
        <f t="shared" si="19"/>
        <v>0</v>
      </c>
      <c r="W76">
        <f>36-W75</f>
        <v>0</v>
      </c>
      <c r="X76">
        <f t="shared" ref="X76:AU76" si="20">36-X75</f>
        <v>0</v>
      </c>
      <c r="Y76">
        <f t="shared" si="20"/>
        <v>0</v>
      </c>
      <c r="Z76">
        <f t="shared" si="20"/>
        <v>0</v>
      </c>
      <c r="AA76">
        <f t="shared" si="20"/>
        <v>0</v>
      </c>
      <c r="AB76">
        <f t="shared" si="20"/>
        <v>0</v>
      </c>
      <c r="AC76">
        <f t="shared" si="20"/>
        <v>0</v>
      </c>
      <c r="AD76">
        <f t="shared" si="20"/>
        <v>0</v>
      </c>
      <c r="AE76">
        <f t="shared" si="20"/>
        <v>0</v>
      </c>
      <c r="AF76">
        <f t="shared" si="20"/>
        <v>0</v>
      </c>
      <c r="AG76">
        <f t="shared" si="20"/>
        <v>0</v>
      </c>
      <c r="AH76">
        <f t="shared" si="20"/>
        <v>0</v>
      </c>
      <c r="AI76">
        <f t="shared" si="20"/>
        <v>0</v>
      </c>
      <c r="AJ76">
        <f t="shared" si="20"/>
        <v>0</v>
      </c>
      <c r="AK76">
        <f t="shared" si="20"/>
        <v>0</v>
      </c>
      <c r="AL76">
        <f t="shared" si="20"/>
        <v>0</v>
      </c>
      <c r="AM76">
        <f t="shared" si="20"/>
        <v>0</v>
      </c>
      <c r="AN76">
        <f t="shared" si="20"/>
        <v>0</v>
      </c>
      <c r="AO76">
        <f t="shared" si="20"/>
        <v>0</v>
      </c>
      <c r="AP76">
        <f t="shared" si="20"/>
        <v>0</v>
      </c>
      <c r="AQ76">
        <f t="shared" si="20"/>
        <v>0</v>
      </c>
      <c r="AR76">
        <f t="shared" si="20"/>
        <v>0</v>
      </c>
      <c r="AS76">
        <f t="shared" si="20"/>
        <v>0</v>
      </c>
      <c r="AT76">
        <f t="shared" si="20"/>
        <v>0</v>
      </c>
      <c r="AU76">
        <f t="shared" si="20"/>
        <v>0</v>
      </c>
      <c r="AV76" s="30">
        <f>SUM(W76:AU76)</f>
        <v>0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84"/>
  <sheetViews>
    <sheetView zoomScale="70" zoomScaleNormal="70" workbookViewId="0">
      <selection sqref="A1:BE86"/>
    </sheetView>
  </sheetViews>
  <sheetFormatPr defaultRowHeight="15" x14ac:dyDescent="0.25"/>
  <cols>
    <col min="1" max="1" width="13.85546875" customWidth="1"/>
    <col min="2" max="2" width="3.42578125" customWidth="1"/>
    <col min="3" max="3" width="3.5703125" customWidth="1"/>
    <col min="4" max="5" width="4.28515625" customWidth="1"/>
    <col min="6" max="6" width="3.85546875" customWidth="1"/>
    <col min="7" max="7" width="4.7109375" customWidth="1"/>
    <col min="8" max="8" width="4.140625" customWidth="1"/>
    <col min="9" max="9" width="4.28515625" customWidth="1"/>
    <col min="10" max="10" width="4.7109375" customWidth="1"/>
    <col min="11" max="11" width="4.28515625" customWidth="1"/>
    <col min="12" max="12" width="4.140625" customWidth="1"/>
    <col min="13" max="13" width="4.28515625" customWidth="1"/>
    <col min="14" max="14" width="4.140625" customWidth="1"/>
    <col min="15" max="15" width="4.42578125" customWidth="1"/>
    <col min="16" max="16" width="4.140625" customWidth="1"/>
    <col min="17" max="17" width="4.28515625" customWidth="1"/>
    <col min="18" max="18" width="4.7109375" customWidth="1"/>
    <col min="19" max="19" width="3.85546875" customWidth="1"/>
    <col min="20" max="21" width="3.7109375" customWidth="1"/>
    <col min="22" max="22" width="4.28515625" customWidth="1"/>
    <col min="23" max="23" width="4.140625" customWidth="1"/>
    <col min="24" max="24" width="4.42578125" customWidth="1"/>
    <col min="25" max="27" width="4.28515625" customWidth="1"/>
    <col min="28" max="28" width="3.7109375" customWidth="1"/>
    <col min="29" max="29" width="4.28515625" customWidth="1"/>
    <col min="30" max="30" width="4.140625" customWidth="1"/>
    <col min="31" max="31" width="4" customWidth="1"/>
    <col min="32" max="32" width="4.28515625" customWidth="1"/>
    <col min="33" max="33" width="3.85546875" customWidth="1"/>
    <col min="34" max="34" width="4.28515625" customWidth="1"/>
    <col min="35" max="35" width="4.85546875" customWidth="1"/>
    <col min="36" max="36" width="4.7109375" customWidth="1"/>
    <col min="37" max="37" width="4" customWidth="1"/>
    <col min="38" max="38" width="4.85546875" customWidth="1"/>
    <col min="39" max="39" width="4.140625" customWidth="1"/>
    <col min="40" max="40" width="4" customWidth="1"/>
    <col min="41" max="41" width="4.7109375" customWidth="1"/>
    <col min="42" max="42" width="5.140625" customWidth="1"/>
    <col min="43" max="43" width="4.7109375" customWidth="1"/>
    <col min="44" max="45" width="4.5703125" customWidth="1"/>
    <col min="46" max="48" width="4.42578125" customWidth="1"/>
    <col min="49" max="49" width="5.85546875" style="26" customWidth="1"/>
    <col min="50" max="51" width="4.7109375" customWidth="1"/>
    <col min="52" max="54" width="4.28515625" customWidth="1"/>
    <col min="55" max="55" width="4.5703125" customWidth="1"/>
    <col min="56" max="57" width="5.28515625" customWidth="1"/>
    <col min="58" max="58" width="4.5703125" customWidth="1"/>
  </cols>
  <sheetData>
    <row r="1" spans="1:58" s="10" customFormat="1" ht="12.75" x14ac:dyDescent="0.2">
      <c r="A1" s="12" t="s">
        <v>58</v>
      </c>
      <c r="B1" s="13">
        <v>0.5</v>
      </c>
      <c r="C1" s="13">
        <v>1</v>
      </c>
      <c r="D1" s="13">
        <v>1</v>
      </c>
      <c r="E1" s="13">
        <v>1</v>
      </c>
      <c r="F1" s="13">
        <v>1</v>
      </c>
      <c r="G1" s="13">
        <v>1</v>
      </c>
      <c r="H1" s="13">
        <v>1</v>
      </c>
      <c r="I1" s="13">
        <v>1</v>
      </c>
      <c r="J1" s="13">
        <v>1</v>
      </c>
      <c r="K1" s="13">
        <v>1</v>
      </c>
      <c r="L1" s="13">
        <v>1</v>
      </c>
      <c r="M1" s="13">
        <v>1</v>
      </c>
      <c r="N1" s="13">
        <v>1</v>
      </c>
      <c r="O1" s="13">
        <v>1</v>
      </c>
      <c r="P1" s="13">
        <v>1</v>
      </c>
      <c r="Q1" s="13">
        <v>1</v>
      </c>
      <c r="R1" s="13">
        <v>1</v>
      </c>
      <c r="S1" s="13">
        <v>0.5</v>
      </c>
      <c r="T1" s="14">
        <f>SUM(B1:S1)</f>
        <v>17</v>
      </c>
      <c r="U1" s="15">
        <v>2</v>
      </c>
      <c r="V1" s="12">
        <v>0.5</v>
      </c>
      <c r="W1" s="12">
        <v>1</v>
      </c>
      <c r="X1" s="12">
        <v>1</v>
      </c>
      <c r="Y1" s="12">
        <v>1</v>
      </c>
      <c r="Z1" s="12">
        <v>1</v>
      </c>
      <c r="AA1" s="12">
        <v>1</v>
      </c>
      <c r="AB1" s="12">
        <v>1</v>
      </c>
      <c r="AC1" s="12">
        <v>1</v>
      </c>
      <c r="AD1" s="12">
        <v>1</v>
      </c>
      <c r="AE1" s="12">
        <v>1</v>
      </c>
      <c r="AF1" s="12">
        <v>1</v>
      </c>
      <c r="AG1" s="12">
        <v>1</v>
      </c>
      <c r="AH1" s="12">
        <v>1</v>
      </c>
      <c r="AI1" s="12">
        <v>1</v>
      </c>
      <c r="AJ1" s="12">
        <v>1</v>
      </c>
      <c r="AK1" s="12">
        <v>1</v>
      </c>
      <c r="AL1" s="12">
        <v>1</v>
      </c>
      <c r="AM1" s="12">
        <v>1</v>
      </c>
      <c r="AN1" s="12">
        <v>1</v>
      </c>
      <c r="AO1" s="12">
        <v>1</v>
      </c>
      <c r="AP1" s="12">
        <v>1</v>
      </c>
      <c r="AQ1" s="12">
        <v>1</v>
      </c>
      <c r="AR1" s="12">
        <v>1</v>
      </c>
      <c r="AS1" s="12">
        <v>1</v>
      </c>
      <c r="AT1" s="12">
        <v>1</v>
      </c>
      <c r="AU1" s="12">
        <v>0.5</v>
      </c>
      <c r="AV1" s="18">
        <f>SUM(V1:AU1)</f>
        <v>25</v>
      </c>
      <c r="AW1" s="23"/>
      <c r="AX1" s="12">
        <v>1</v>
      </c>
      <c r="AY1" s="12">
        <v>1</v>
      </c>
      <c r="AZ1" s="12">
        <v>1</v>
      </c>
      <c r="BA1" s="12">
        <v>1</v>
      </c>
      <c r="BB1" s="12">
        <v>1</v>
      </c>
      <c r="BC1" s="12">
        <v>1</v>
      </c>
      <c r="BD1" s="12">
        <v>1</v>
      </c>
      <c r="BE1" s="12">
        <v>1</v>
      </c>
      <c r="BF1" s="11">
        <f>SUM(V1:BE1)</f>
        <v>58</v>
      </c>
    </row>
    <row r="2" spans="1:58" s="1" customFormat="1" ht="12" x14ac:dyDescent="0.2">
      <c r="A2" s="32" t="s">
        <v>65</v>
      </c>
      <c r="B2" s="2">
        <v>1</v>
      </c>
      <c r="C2" s="2">
        <v>2</v>
      </c>
      <c r="D2" s="2">
        <v>3</v>
      </c>
      <c r="E2" s="2">
        <v>4</v>
      </c>
      <c r="F2" s="2">
        <v>5</v>
      </c>
      <c r="G2" s="2">
        <v>6</v>
      </c>
      <c r="H2" s="2">
        <v>7</v>
      </c>
      <c r="I2" s="2">
        <v>8</v>
      </c>
      <c r="J2" s="2">
        <v>9</v>
      </c>
      <c r="K2" s="2">
        <v>10</v>
      </c>
      <c r="L2" s="2">
        <v>11</v>
      </c>
      <c r="M2" s="2">
        <v>12</v>
      </c>
      <c r="N2" s="2">
        <v>13</v>
      </c>
      <c r="O2" s="2">
        <v>14</v>
      </c>
      <c r="P2" s="2">
        <v>15</v>
      </c>
      <c r="Q2" s="2">
        <v>16</v>
      </c>
      <c r="R2" s="2">
        <v>17</v>
      </c>
      <c r="S2" s="2">
        <v>18</v>
      </c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3"/>
      <c r="AW2" s="24"/>
      <c r="AX2" s="2"/>
      <c r="AY2" s="2"/>
      <c r="AZ2" s="2"/>
      <c r="BA2" s="2"/>
      <c r="BB2" s="2"/>
      <c r="BC2" s="2"/>
      <c r="BD2" s="2"/>
      <c r="BE2" s="2"/>
    </row>
    <row r="3" spans="1:58" s="1" customFormat="1" ht="12" x14ac:dyDescent="0.2">
      <c r="A3" s="2"/>
      <c r="B3" s="2" t="s">
        <v>28</v>
      </c>
      <c r="C3" s="2"/>
      <c r="D3" s="2"/>
      <c r="E3" s="2"/>
      <c r="F3" s="2" t="s">
        <v>16</v>
      </c>
      <c r="G3" s="2"/>
      <c r="H3" s="2"/>
      <c r="I3" s="2"/>
      <c r="J3" s="2"/>
      <c r="K3" s="2" t="s">
        <v>29</v>
      </c>
      <c r="L3" s="2"/>
      <c r="M3" s="2"/>
      <c r="N3" s="2"/>
      <c r="O3" s="2"/>
      <c r="P3" s="2" t="s">
        <v>30</v>
      </c>
      <c r="Q3" s="2"/>
      <c r="R3" s="2"/>
      <c r="S3" s="2"/>
      <c r="T3" s="2"/>
      <c r="U3" s="2"/>
      <c r="V3" s="2" t="s">
        <v>43</v>
      </c>
      <c r="W3" s="2"/>
      <c r="X3" s="2"/>
      <c r="Y3" s="2" t="s">
        <v>44</v>
      </c>
      <c r="Z3" s="2"/>
      <c r="AA3" s="2"/>
      <c r="AB3" s="2"/>
      <c r="AC3" s="2" t="s">
        <v>45</v>
      </c>
      <c r="AD3" s="2"/>
      <c r="AE3" s="2"/>
      <c r="AF3" s="2"/>
      <c r="AG3" s="2"/>
      <c r="AH3" s="2" t="s">
        <v>47</v>
      </c>
      <c r="AI3" s="2"/>
      <c r="AJ3" s="2"/>
      <c r="AK3" s="2"/>
      <c r="AL3" s="2" t="s">
        <v>51</v>
      </c>
      <c r="AM3" s="2"/>
      <c r="AN3" s="2"/>
      <c r="AO3" s="2"/>
      <c r="AP3" s="2" t="s">
        <v>57</v>
      </c>
      <c r="AQ3" s="2"/>
      <c r="AR3" s="2"/>
      <c r="AS3" s="2"/>
      <c r="AT3" s="2"/>
      <c r="AU3" s="2"/>
      <c r="AV3" s="3"/>
      <c r="AW3" s="24"/>
      <c r="AX3" s="2"/>
      <c r="AY3" s="2"/>
      <c r="AZ3" s="2"/>
      <c r="BA3" s="2"/>
      <c r="BB3" s="2"/>
      <c r="BC3" s="2"/>
      <c r="BD3" s="2"/>
      <c r="BE3" s="2"/>
    </row>
    <row r="4" spans="1:58" s="9" customFormat="1" ht="11.25" x14ac:dyDescent="0.2">
      <c r="A4" s="5"/>
      <c r="B4" s="6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17</v>
      </c>
      <c r="H4" s="7" t="s">
        <v>18</v>
      </c>
      <c r="I4" s="7" t="s">
        <v>19</v>
      </c>
      <c r="J4" s="7" t="s">
        <v>20</v>
      </c>
      <c r="K4" s="7" t="s">
        <v>21</v>
      </c>
      <c r="L4" s="7" t="s">
        <v>22</v>
      </c>
      <c r="M4" s="7" t="s">
        <v>23</v>
      </c>
      <c r="N4" s="7" t="s">
        <v>24</v>
      </c>
      <c r="O4" s="7" t="s">
        <v>25</v>
      </c>
      <c r="P4" s="7" t="s">
        <v>26</v>
      </c>
      <c r="Q4" s="7" t="s">
        <v>13</v>
      </c>
      <c r="R4" s="7" t="s">
        <v>14</v>
      </c>
      <c r="S4" s="6" t="s">
        <v>27</v>
      </c>
      <c r="T4" s="8"/>
      <c r="U4" s="28"/>
      <c r="V4" s="16" t="s">
        <v>35</v>
      </c>
      <c r="W4" s="5" t="s">
        <v>36</v>
      </c>
      <c r="X4" s="5" t="s">
        <v>37</v>
      </c>
      <c r="Y4" s="5" t="s">
        <v>38</v>
      </c>
      <c r="Z4" s="5" t="s">
        <v>39</v>
      </c>
      <c r="AA4" s="5" t="s">
        <v>40</v>
      </c>
      <c r="AB4" s="5" t="s">
        <v>41</v>
      </c>
      <c r="AC4" s="5" t="s">
        <v>42</v>
      </c>
      <c r="AD4" s="5" t="s">
        <v>26</v>
      </c>
      <c r="AE4" s="5" t="s">
        <v>13</v>
      </c>
      <c r="AF4" s="5" t="s">
        <v>14</v>
      </c>
      <c r="AG4" s="5" t="s">
        <v>46</v>
      </c>
      <c r="AH4" s="5" t="s">
        <v>48</v>
      </c>
      <c r="AI4" s="5" t="s">
        <v>49</v>
      </c>
      <c r="AJ4" s="5" t="s">
        <v>36</v>
      </c>
      <c r="AK4" s="5" t="s">
        <v>37</v>
      </c>
      <c r="AL4" s="5" t="s">
        <v>50</v>
      </c>
      <c r="AM4" s="5" t="s">
        <v>22</v>
      </c>
      <c r="AN4" s="5" t="s">
        <v>23</v>
      </c>
      <c r="AO4" s="5" t="s">
        <v>24</v>
      </c>
      <c r="AP4" s="5" t="s">
        <v>52</v>
      </c>
      <c r="AQ4" s="5" t="s">
        <v>53</v>
      </c>
      <c r="AR4" s="5" t="s">
        <v>54</v>
      </c>
      <c r="AS4" s="5" t="s">
        <v>55</v>
      </c>
      <c r="AT4" s="5" t="s">
        <v>56</v>
      </c>
      <c r="AU4" s="16" t="s">
        <v>48</v>
      </c>
      <c r="AV4" s="8"/>
      <c r="AW4" s="25"/>
      <c r="AX4" s="5" t="s">
        <v>49</v>
      </c>
      <c r="AY4" s="5" t="s">
        <v>36</v>
      </c>
      <c r="AZ4" s="5" t="s">
        <v>37</v>
      </c>
      <c r="BA4" s="5" t="s">
        <v>38</v>
      </c>
      <c r="BB4" s="5" t="s">
        <v>39</v>
      </c>
      <c r="BC4" s="5" t="s">
        <v>40</v>
      </c>
      <c r="BD4" s="5" t="s">
        <v>41</v>
      </c>
      <c r="BE4" s="5" t="s">
        <v>59</v>
      </c>
    </row>
    <row r="5" spans="1:58" s="1" customFormat="1" ht="12" x14ac:dyDescent="0.2">
      <c r="A5" s="2" t="s">
        <v>0</v>
      </c>
      <c r="B5" s="2">
        <v>2</v>
      </c>
      <c r="C5" s="2">
        <v>4</v>
      </c>
      <c r="D5" s="2">
        <v>4</v>
      </c>
      <c r="E5" s="2">
        <v>4</v>
      </c>
      <c r="F5" s="2">
        <v>4</v>
      </c>
      <c r="G5" s="2">
        <v>4</v>
      </c>
      <c r="H5" s="2">
        <v>4</v>
      </c>
      <c r="I5" s="2">
        <v>4</v>
      </c>
      <c r="J5" s="2">
        <v>4</v>
      </c>
      <c r="K5" s="2">
        <v>4</v>
      </c>
      <c r="L5" s="2">
        <v>4</v>
      </c>
      <c r="M5" s="2">
        <v>4</v>
      </c>
      <c r="N5" s="2">
        <v>4</v>
      </c>
      <c r="O5" s="2">
        <v>2</v>
      </c>
      <c r="P5" s="2"/>
      <c r="Q5" s="2"/>
      <c r="R5" s="2"/>
      <c r="S5" s="2"/>
      <c r="T5" s="3">
        <f>SUM(B5:S5)</f>
        <v>52</v>
      </c>
      <c r="U5" s="29"/>
      <c r="V5" s="2">
        <v>2</v>
      </c>
      <c r="W5" s="2">
        <v>4</v>
      </c>
      <c r="X5" s="2">
        <v>4</v>
      </c>
      <c r="Y5" s="2">
        <v>4</v>
      </c>
      <c r="Z5" s="2">
        <v>4</v>
      </c>
      <c r="AA5" s="2">
        <v>4</v>
      </c>
      <c r="AB5" s="2">
        <v>4</v>
      </c>
      <c r="AC5" s="2">
        <v>4</v>
      </c>
      <c r="AD5" s="2">
        <v>4</v>
      </c>
      <c r="AE5" s="2">
        <v>4</v>
      </c>
      <c r="AF5" s="2">
        <v>4</v>
      </c>
      <c r="AG5" s="2">
        <v>4</v>
      </c>
      <c r="AH5" s="2">
        <v>4</v>
      </c>
      <c r="AI5" s="2">
        <v>4</v>
      </c>
      <c r="AJ5" s="2">
        <v>4</v>
      </c>
      <c r="AK5" s="2">
        <v>4</v>
      </c>
      <c r="AL5" s="2">
        <v>4</v>
      </c>
      <c r="AM5" s="2">
        <v>4</v>
      </c>
      <c r="AN5" s="2"/>
      <c r="AO5" s="2"/>
      <c r="AP5" s="2"/>
      <c r="AQ5" s="2"/>
      <c r="AR5" s="2"/>
      <c r="AS5" s="2"/>
      <c r="AT5" s="2"/>
      <c r="AU5" s="2"/>
      <c r="AV5" s="3">
        <f>SUM(V5:AU5)</f>
        <v>70</v>
      </c>
      <c r="AW5" s="24">
        <f>T5+AV5</f>
        <v>122</v>
      </c>
      <c r="AX5" s="2"/>
      <c r="AY5" s="2"/>
      <c r="AZ5" s="2"/>
      <c r="BA5" s="2"/>
      <c r="BB5" s="2"/>
      <c r="BC5" s="2"/>
      <c r="BD5" s="2"/>
      <c r="BE5" s="2"/>
    </row>
    <row r="6" spans="1:58" s="1" customFormat="1" ht="12" x14ac:dyDescent="0.2">
      <c r="A6" s="2" t="s">
        <v>1</v>
      </c>
      <c r="B6" s="2">
        <v>0</v>
      </c>
      <c r="C6" s="2">
        <v>2</v>
      </c>
      <c r="D6" s="2">
        <v>2</v>
      </c>
      <c r="E6" s="2">
        <v>2</v>
      </c>
      <c r="F6" s="2">
        <v>2</v>
      </c>
      <c r="G6" s="2">
        <v>2</v>
      </c>
      <c r="H6" s="2">
        <v>2</v>
      </c>
      <c r="I6" s="2">
        <v>2</v>
      </c>
      <c r="J6" s="2">
        <v>2</v>
      </c>
      <c r="K6" s="2">
        <v>2</v>
      </c>
      <c r="L6" s="2">
        <v>2</v>
      </c>
      <c r="M6" s="2">
        <v>2</v>
      </c>
      <c r="N6" s="2">
        <v>2</v>
      </c>
      <c r="O6" s="2">
        <v>2</v>
      </c>
      <c r="P6" s="2"/>
      <c r="Q6" s="2"/>
      <c r="R6" s="2"/>
      <c r="S6" s="2"/>
      <c r="T6" s="3">
        <f t="shared" ref="T6:T23" si="0">SUM(B6:S6)</f>
        <v>26</v>
      </c>
      <c r="U6" s="29"/>
      <c r="V6" s="2">
        <v>2</v>
      </c>
      <c r="W6" s="2">
        <v>2</v>
      </c>
      <c r="X6" s="2">
        <v>2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2</v>
      </c>
      <c r="AE6" s="2">
        <v>2</v>
      </c>
      <c r="AF6" s="2">
        <v>2</v>
      </c>
      <c r="AG6" s="2">
        <v>2</v>
      </c>
      <c r="AH6" s="2">
        <v>2</v>
      </c>
      <c r="AI6" s="2">
        <v>2</v>
      </c>
      <c r="AJ6" s="2">
        <v>2</v>
      </c>
      <c r="AK6" s="2">
        <v>2</v>
      </c>
      <c r="AL6" s="2">
        <v>2</v>
      </c>
      <c r="AM6" s="2">
        <v>2</v>
      </c>
      <c r="AN6" s="2"/>
      <c r="AO6" s="2"/>
      <c r="AP6" s="2"/>
      <c r="AQ6" s="2"/>
      <c r="AR6" s="2"/>
      <c r="AS6" s="2"/>
      <c r="AT6" s="2"/>
      <c r="AU6" s="2"/>
      <c r="AV6" s="3">
        <f t="shared" ref="AV6:AV23" si="1">SUM(V6:AU6)</f>
        <v>36</v>
      </c>
      <c r="AW6" s="24">
        <f t="shared" ref="AW6:AW24" si="2">T6+AV6</f>
        <v>62</v>
      </c>
      <c r="AX6" s="2"/>
      <c r="AY6" s="2"/>
      <c r="AZ6" s="2"/>
      <c r="BA6" s="2"/>
      <c r="BB6" s="2"/>
      <c r="BC6" s="2"/>
      <c r="BD6" s="2"/>
      <c r="BE6" s="2"/>
    </row>
    <row r="7" spans="1:58" s="1" customFormat="1" ht="12" x14ac:dyDescent="0.2">
      <c r="A7" s="2" t="s">
        <v>60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3">
        <f t="shared" si="0"/>
        <v>0</v>
      </c>
      <c r="U7" s="29"/>
      <c r="V7" s="2">
        <v>2</v>
      </c>
      <c r="W7" s="2">
        <v>2</v>
      </c>
      <c r="X7" s="2">
        <v>4</v>
      </c>
      <c r="Y7" s="2">
        <v>2</v>
      </c>
      <c r="Z7" s="2">
        <v>2</v>
      </c>
      <c r="AA7" s="2">
        <v>2</v>
      </c>
      <c r="AB7" s="2">
        <v>4</v>
      </c>
      <c r="AC7" s="2">
        <v>2</v>
      </c>
      <c r="AD7" s="2">
        <v>2</v>
      </c>
      <c r="AE7" s="2">
        <v>2</v>
      </c>
      <c r="AF7" s="2">
        <v>4</v>
      </c>
      <c r="AG7" s="2">
        <v>2</v>
      </c>
      <c r="AH7" s="2">
        <v>2</v>
      </c>
      <c r="AI7" s="2">
        <v>2</v>
      </c>
      <c r="AJ7" s="2">
        <v>4</v>
      </c>
      <c r="AK7" s="2">
        <v>2</v>
      </c>
      <c r="AL7" s="2">
        <v>4</v>
      </c>
      <c r="AM7" s="2">
        <v>4</v>
      </c>
      <c r="AN7" s="2"/>
      <c r="AO7" s="2"/>
      <c r="AP7" s="2"/>
      <c r="AQ7" s="2"/>
      <c r="AR7" s="2"/>
      <c r="AS7" s="2"/>
      <c r="AT7" s="2"/>
      <c r="AU7" s="2"/>
      <c r="AV7" s="3">
        <f t="shared" si="1"/>
        <v>48</v>
      </c>
      <c r="AW7" s="24">
        <f t="shared" si="2"/>
        <v>48</v>
      </c>
      <c r="AX7" s="2"/>
      <c r="AY7" s="2"/>
      <c r="AZ7" s="2"/>
      <c r="BA7" s="2"/>
      <c r="BB7" s="2"/>
      <c r="BC7" s="2"/>
      <c r="BD7" s="2"/>
      <c r="BE7" s="2"/>
    </row>
    <row r="8" spans="1:58" s="1" customFormat="1" ht="12" x14ac:dyDescent="0.2">
      <c r="A8" s="2" t="s">
        <v>34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3">
        <f t="shared" si="0"/>
        <v>0</v>
      </c>
      <c r="U8" s="29"/>
      <c r="V8" s="2">
        <v>2</v>
      </c>
      <c r="W8" s="2">
        <v>2</v>
      </c>
      <c r="X8" s="2">
        <v>4</v>
      </c>
      <c r="Y8" s="2">
        <v>2</v>
      </c>
      <c r="Z8" s="2">
        <v>4</v>
      </c>
      <c r="AA8" s="2">
        <v>2</v>
      </c>
      <c r="AB8" s="2">
        <v>4</v>
      </c>
      <c r="AC8" s="2">
        <v>2</v>
      </c>
      <c r="AD8" s="2">
        <v>4</v>
      </c>
      <c r="AE8" s="2">
        <v>2</v>
      </c>
      <c r="AF8" s="2">
        <v>4</v>
      </c>
      <c r="AG8" s="2">
        <v>2</v>
      </c>
      <c r="AH8" s="2">
        <v>4</v>
      </c>
      <c r="AI8" s="2">
        <v>2</v>
      </c>
      <c r="AJ8" s="2">
        <v>2</v>
      </c>
      <c r="AK8" s="2">
        <v>2</v>
      </c>
      <c r="AL8" s="2">
        <v>2</v>
      </c>
      <c r="AM8" s="2">
        <v>2</v>
      </c>
      <c r="AN8" s="2"/>
      <c r="AO8" s="2"/>
      <c r="AP8" s="2"/>
      <c r="AQ8" s="2"/>
      <c r="AR8" s="2"/>
      <c r="AS8" s="2"/>
      <c r="AT8" s="2"/>
      <c r="AU8" s="2"/>
      <c r="AV8" s="3">
        <f t="shared" si="1"/>
        <v>48</v>
      </c>
      <c r="AW8" s="24">
        <f t="shared" si="2"/>
        <v>48</v>
      </c>
      <c r="AX8" s="2"/>
      <c r="AY8" s="2"/>
      <c r="AZ8" s="2"/>
      <c r="BA8" s="2"/>
      <c r="BB8" s="2"/>
      <c r="BC8" s="2"/>
      <c r="BD8" s="2"/>
      <c r="BE8" s="2"/>
    </row>
    <row r="9" spans="1:58" s="1" customFormat="1" ht="12" x14ac:dyDescent="0.2">
      <c r="A9" s="2" t="s">
        <v>63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3">
        <f t="shared" si="0"/>
        <v>0</v>
      </c>
      <c r="U9" s="29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3">
        <f t="shared" si="1"/>
        <v>0</v>
      </c>
      <c r="AW9" s="24">
        <f t="shared" si="2"/>
        <v>0</v>
      </c>
      <c r="AX9" s="2"/>
      <c r="AY9" s="2"/>
      <c r="AZ9" s="2"/>
      <c r="BA9" s="2"/>
      <c r="BB9" s="2"/>
      <c r="BC9" s="2"/>
      <c r="BD9" s="2"/>
      <c r="BE9" s="2"/>
    </row>
    <row r="10" spans="1:58" s="1" customFormat="1" ht="12" x14ac:dyDescent="0.2">
      <c r="A10" s="2" t="s">
        <v>2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3">
        <f t="shared" si="0"/>
        <v>0</v>
      </c>
      <c r="U10" s="29"/>
      <c r="V10" s="2">
        <v>2</v>
      </c>
      <c r="W10" s="2">
        <v>4</v>
      </c>
      <c r="X10" s="2">
        <v>2</v>
      </c>
      <c r="Y10" s="2">
        <v>4</v>
      </c>
      <c r="Z10" s="2">
        <v>2</v>
      </c>
      <c r="AA10" s="2">
        <v>4</v>
      </c>
      <c r="AB10" s="2">
        <v>2</v>
      </c>
      <c r="AC10" s="2">
        <v>4</v>
      </c>
      <c r="AD10" s="2">
        <v>2</v>
      </c>
      <c r="AE10" s="2">
        <v>4</v>
      </c>
      <c r="AF10" s="2">
        <v>2</v>
      </c>
      <c r="AG10" s="2">
        <v>4</v>
      </c>
      <c r="AH10" s="2">
        <v>2</v>
      </c>
      <c r="AI10" s="2">
        <v>2</v>
      </c>
      <c r="AJ10" s="2">
        <v>2</v>
      </c>
      <c r="AK10" s="2">
        <v>2</v>
      </c>
      <c r="AL10" s="2">
        <v>2</v>
      </c>
      <c r="AM10" s="2">
        <v>2</v>
      </c>
      <c r="AN10" s="2"/>
      <c r="AO10" s="2"/>
      <c r="AP10" s="2"/>
      <c r="AQ10" s="2"/>
      <c r="AR10" s="2"/>
      <c r="AS10" s="2"/>
      <c r="AT10" s="2"/>
      <c r="AU10" s="2"/>
      <c r="AV10" s="3">
        <f t="shared" si="1"/>
        <v>48</v>
      </c>
      <c r="AW10" s="24">
        <f t="shared" si="2"/>
        <v>48</v>
      </c>
      <c r="AX10" s="2"/>
      <c r="AY10" s="2"/>
      <c r="AZ10" s="2"/>
      <c r="BA10" s="2"/>
      <c r="BB10" s="2"/>
      <c r="BC10" s="2"/>
      <c r="BD10" s="2"/>
      <c r="BE10" s="2"/>
    </row>
    <row r="11" spans="1:58" s="1" customFormat="1" ht="12" x14ac:dyDescent="0.2">
      <c r="A11" s="2" t="s">
        <v>3</v>
      </c>
      <c r="B11" s="2">
        <v>2</v>
      </c>
      <c r="C11" s="2">
        <v>4</v>
      </c>
      <c r="D11" s="2">
        <v>2</v>
      </c>
      <c r="E11" s="2">
        <v>4</v>
      </c>
      <c r="F11" s="2">
        <v>2</v>
      </c>
      <c r="G11" s="2">
        <v>4</v>
      </c>
      <c r="H11" s="2">
        <v>2</v>
      </c>
      <c r="I11" s="2">
        <v>4</v>
      </c>
      <c r="J11" s="2">
        <v>4</v>
      </c>
      <c r="K11" s="2">
        <v>4</v>
      </c>
      <c r="L11" s="2">
        <v>4</v>
      </c>
      <c r="M11" s="2">
        <v>4</v>
      </c>
      <c r="N11" s="2">
        <v>4</v>
      </c>
      <c r="O11" s="2">
        <v>4</v>
      </c>
      <c r="P11" s="2"/>
      <c r="Q11" s="2"/>
      <c r="R11" s="2"/>
      <c r="S11" s="2"/>
      <c r="T11" s="3">
        <f t="shared" si="0"/>
        <v>48</v>
      </c>
      <c r="U11" s="29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3">
        <f t="shared" si="1"/>
        <v>0</v>
      </c>
      <c r="AW11" s="24">
        <f t="shared" si="2"/>
        <v>48</v>
      </c>
      <c r="AX11" s="2"/>
      <c r="AY11" s="2"/>
      <c r="AZ11" s="2"/>
      <c r="BA11" s="2"/>
      <c r="BB11" s="2"/>
      <c r="BC11" s="2"/>
      <c r="BD11" s="2"/>
      <c r="BE11" s="2"/>
    </row>
    <row r="12" spans="1:58" s="1" customFormat="1" ht="12" x14ac:dyDescent="0.2">
      <c r="A12" s="2" t="s">
        <v>4</v>
      </c>
      <c r="B12" s="2">
        <v>2</v>
      </c>
      <c r="C12" s="2">
        <v>4</v>
      </c>
      <c r="D12" s="2">
        <v>2</v>
      </c>
      <c r="E12" s="2">
        <v>4</v>
      </c>
      <c r="F12" s="2">
        <v>2</v>
      </c>
      <c r="G12" s="2">
        <v>4</v>
      </c>
      <c r="H12" s="2">
        <v>2</v>
      </c>
      <c r="I12" s="2">
        <v>4</v>
      </c>
      <c r="J12" s="2">
        <v>2</v>
      </c>
      <c r="K12" s="2">
        <v>4</v>
      </c>
      <c r="L12" s="2">
        <v>2</v>
      </c>
      <c r="M12" s="2">
        <v>4</v>
      </c>
      <c r="N12" s="2">
        <v>2</v>
      </c>
      <c r="O12" s="2">
        <v>2</v>
      </c>
      <c r="P12" s="2"/>
      <c r="Q12" s="2"/>
      <c r="R12" s="2"/>
      <c r="S12" s="2"/>
      <c r="T12" s="3">
        <f t="shared" si="0"/>
        <v>40</v>
      </c>
      <c r="U12" s="29"/>
      <c r="V12" s="2"/>
      <c r="W12" s="2">
        <v>2</v>
      </c>
      <c r="X12" s="2">
        <v>2</v>
      </c>
      <c r="Y12" s="2">
        <v>2</v>
      </c>
      <c r="Z12" s="2">
        <v>2</v>
      </c>
      <c r="AA12" s="2">
        <v>2</v>
      </c>
      <c r="AB12" s="2">
        <v>2</v>
      </c>
      <c r="AC12" s="2">
        <v>2</v>
      </c>
      <c r="AD12" s="2">
        <v>2</v>
      </c>
      <c r="AE12" s="2">
        <v>2</v>
      </c>
      <c r="AF12" s="2">
        <v>2</v>
      </c>
      <c r="AG12" s="2">
        <v>2</v>
      </c>
      <c r="AH12" s="2">
        <v>2</v>
      </c>
      <c r="AI12" s="2">
        <v>2</v>
      </c>
      <c r="AJ12" s="2">
        <v>2</v>
      </c>
      <c r="AK12" s="2">
        <v>2</v>
      </c>
      <c r="AL12" s="2">
        <v>2</v>
      </c>
      <c r="AM12" s="2">
        <v>2</v>
      </c>
      <c r="AN12" s="2"/>
      <c r="AO12" s="2"/>
      <c r="AP12" s="2"/>
      <c r="AQ12" s="2"/>
      <c r="AR12" s="2"/>
      <c r="AS12" s="2"/>
      <c r="AT12" s="2"/>
      <c r="AU12" s="2"/>
      <c r="AV12" s="3">
        <f t="shared" si="1"/>
        <v>34</v>
      </c>
      <c r="AW12" s="24">
        <f t="shared" si="2"/>
        <v>74</v>
      </c>
      <c r="AX12" s="2"/>
      <c r="AY12" s="2"/>
      <c r="AZ12" s="2"/>
      <c r="BA12" s="2"/>
      <c r="BB12" s="2"/>
      <c r="BC12" s="2"/>
      <c r="BD12" s="2"/>
      <c r="BE12" s="2"/>
    </row>
    <row r="13" spans="1:58" s="1" customFormat="1" ht="12" x14ac:dyDescent="0.2">
      <c r="A13" s="2" t="s">
        <v>31</v>
      </c>
      <c r="B13" s="2">
        <v>2</v>
      </c>
      <c r="C13" s="2">
        <v>4</v>
      </c>
      <c r="D13" s="2">
        <v>4</v>
      </c>
      <c r="E13" s="2">
        <v>4</v>
      </c>
      <c r="F13" s="2">
        <v>4</v>
      </c>
      <c r="G13" s="2">
        <v>4</v>
      </c>
      <c r="H13" s="2">
        <v>4</v>
      </c>
      <c r="I13" s="2">
        <v>4</v>
      </c>
      <c r="J13" s="2">
        <v>4</v>
      </c>
      <c r="K13" s="2">
        <v>4</v>
      </c>
      <c r="L13" s="2">
        <v>4</v>
      </c>
      <c r="M13" s="2">
        <v>4</v>
      </c>
      <c r="N13" s="2">
        <v>4</v>
      </c>
      <c r="O13" s="2">
        <v>2</v>
      </c>
      <c r="P13" s="2"/>
      <c r="Q13" s="2"/>
      <c r="R13" s="2"/>
      <c r="S13" s="2"/>
      <c r="T13" s="3">
        <f t="shared" si="0"/>
        <v>52</v>
      </c>
      <c r="U13" s="29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3">
        <f t="shared" si="1"/>
        <v>0</v>
      </c>
      <c r="AW13" s="24">
        <f t="shared" si="2"/>
        <v>52</v>
      </c>
      <c r="AX13" s="2"/>
      <c r="AY13" s="2"/>
      <c r="AZ13" s="2"/>
      <c r="BA13" s="2"/>
      <c r="BB13" s="2"/>
      <c r="BC13" s="2"/>
      <c r="BD13" s="2"/>
      <c r="BE13" s="2"/>
    </row>
    <row r="14" spans="1:58" s="1" customFormat="1" ht="12" x14ac:dyDescent="0.2">
      <c r="A14" s="2" t="s">
        <v>5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3">
        <f t="shared" si="0"/>
        <v>0</v>
      </c>
      <c r="U14" s="29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3">
        <f t="shared" si="1"/>
        <v>0</v>
      </c>
      <c r="AW14" s="24">
        <f t="shared" si="2"/>
        <v>0</v>
      </c>
      <c r="AX14" s="2"/>
      <c r="AY14" s="2"/>
      <c r="AZ14" s="2"/>
      <c r="BA14" s="2"/>
      <c r="BB14" s="2"/>
      <c r="BC14" s="2"/>
      <c r="BD14" s="2"/>
      <c r="BE14" s="2"/>
    </row>
    <row r="15" spans="1:58" s="1" customFormat="1" ht="12" x14ac:dyDescent="0.2">
      <c r="A15" s="2" t="s">
        <v>6</v>
      </c>
      <c r="B15" s="2">
        <v>2</v>
      </c>
      <c r="C15" s="2">
        <v>4</v>
      </c>
      <c r="D15" s="2">
        <v>4</v>
      </c>
      <c r="E15" s="2">
        <v>4</v>
      </c>
      <c r="F15" s="2">
        <v>4</v>
      </c>
      <c r="G15" s="2">
        <v>4</v>
      </c>
      <c r="H15" s="2">
        <v>4</v>
      </c>
      <c r="I15" s="2">
        <v>4</v>
      </c>
      <c r="J15" s="2">
        <v>4</v>
      </c>
      <c r="K15" s="2">
        <v>4</v>
      </c>
      <c r="L15" s="2">
        <v>4</v>
      </c>
      <c r="M15" s="2">
        <v>2</v>
      </c>
      <c r="N15" s="2">
        <v>2</v>
      </c>
      <c r="O15" s="2">
        <v>4</v>
      </c>
      <c r="P15" s="2"/>
      <c r="Q15" s="2"/>
      <c r="R15" s="2"/>
      <c r="S15" s="2"/>
      <c r="T15" s="3">
        <f t="shared" si="0"/>
        <v>50</v>
      </c>
      <c r="U15" s="29"/>
      <c r="V15" s="2"/>
      <c r="W15" s="2">
        <v>2</v>
      </c>
      <c r="X15" s="2">
        <v>2</v>
      </c>
      <c r="Y15" s="2">
        <v>2</v>
      </c>
      <c r="Z15" s="2">
        <v>2</v>
      </c>
      <c r="AA15" s="2">
        <v>2</v>
      </c>
      <c r="AB15" s="2">
        <v>2</v>
      </c>
      <c r="AC15" s="2">
        <v>2</v>
      </c>
      <c r="AD15" s="2">
        <v>2</v>
      </c>
      <c r="AE15" s="2">
        <v>2</v>
      </c>
      <c r="AF15" s="2">
        <v>2</v>
      </c>
      <c r="AG15" s="2">
        <v>2</v>
      </c>
      <c r="AH15" s="2">
        <v>2</v>
      </c>
      <c r="AI15" s="2">
        <v>2</v>
      </c>
      <c r="AJ15" s="2">
        <v>2</v>
      </c>
      <c r="AK15" s="2">
        <v>2</v>
      </c>
      <c r="AL15" s="2">
        <v>2</v>
      </c>
      <c r="AM15" s="2">
        <v>2</v>
      </c>
      <c r="AN15" s="2"/>
      <c r="AO15" s="2"/>
      <c r="AP15" s="2"/>
      <c r="AQ15" s="2"/>
      <c r="AR15" s="2"/>
      <c r="AS15" s="2"/>
      <c r="AT15" s="2"/>
      <c r="AU15" s="2"/>
      <c r="AV15" s="3">
        <f t="shared" si="1"/>
        <v>34</v>
      </c>
      <c r="AW15" s="24">
        <f t="shared" si="2"/>
        <v>84</v>
      </c>
      <c r="AX15" s="2"/>
      <c r="AY15" s="2"/>
      <c r="AZ15" s="2"/>
      <c r="BA15" s="2"/>
      <c r="BB15" s="2"/>
      <c r="BC15" s="2"/>
      <c r="BD15" s="2"/>
      <c r="BE15" s="2"/>
    </row>
    <row r="16" spans="1:58" s="1" customFormat="1" ht="12" x14ac:dyDescent="0.2">
      <c r="A16" s="2" t="s">
        <v>7</v>
      </c>
      <c r="B16" s="2">
        <v>4</v>
      </c>
      <c r="C16" s="2">
        <v>4</v>
      </c>
      <c r="D16" s="2">
        <v>4</v>
      </c>
      <c r="E16" s="2">
        <v>4</v>
      </c>
      <c r="F16" s="2">
        <v>4</v>
      </c>
      <c r="G16" s="2">
        <v>4</v>
      </c>
      <c r="H16" s="2">
        <v>4</v>
      </c>
      <c r="I16" s="2">
        <v>4</v>
      </c>
      <c r="J16" s="2">
        <v>4</v>
      </c>
      <c r="K16" s="2">
        <v>6</v>
      </c>
      <c r="L16" s="2">
        <v>4</v>
      </c>
      <c r="M16" s="2">
        <v>6</v>
      </c>
      <c r="N16" s="2">
        <v>4</v>
      </c>
      <c r="O16" s="2">
        <v>6</v>
      </c>
      <c r="P16" s="2">
        <v>2</v>
      </c>
      <c r="Q16" s="2"/>
      <c r="R16" s="2"/>
      <c r="S16" s="2"/>
      <c r="T16" s="3">
        <f t="shared" si="0"/>
        <v>64</v>
      </c>
      <c r="U16" s="29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3">
        <f t="shared" si="1"/>
        <v>0</v>
      </c>
      <c r="AW16" s="24">
        <f t="shared" si="2"/>
        <v>64</v>
      </c>
      <c r="AX16" s="2"/>
      <c r="AY16" s="2"/>
      <c r="AZ16" s="2"/>
      <c r="BA16" s="2"/>
      <c r="BB16" s="2"/>
      <c r="BC16" s="2"/>
      <c r="BD16" s="2"/>
      <c r="BE16" s="2"/>
    </row>
    <row r="17" spans="1:57" s="1" customFormat="1" ht="12" x14ac:dyDescent="0.2">
      <c r="A17" s="2" t="s">
        <v>8</v>
      </c>
      <c r="B17" s="2">
        <v>4</v>
      </c>
      <c r="C17" s="2">
        <v>4</v>
      </c>
      <c r="D17" s="2">
        <v>6</v>
      </c>
      <c r="E17" s="2">
        <v>4</v>
      </c>
      <c r="F17" s="2">
        <v>6</v>
      </c>
      <c r="G17" s="2">
        <v>4</v>
      </c>
      <c r="H17" s="2">
        <v>6</v>
      </c>
      <c r="I17" s="2">
        <v>4</v>
      </c>
      <c r="J17" s="2">
        <v>4</v>
      </c>
      <c r="K17" s="2">
        <v>4</v>
      </c>
      <c r="L17" s="2">
        <v>4</v>
      </c>
      <c r="M17" s="2">
        <v>4</v>
      </c>
      <c r="N17" s="2">
        <v>6</v>
      </c>
      <c r="O17" s="2">
        <v>6</v>
      </c>
      <c r="P17" s="2">
        <v>2</v>
      </c>
      <c r="Q17" s="2"/>
      <c r="R17" s="2"/>
      <c r="S17" s="2"/>
      <c r="T17" s="3">
        <f t="shared" si="0"/>
        <v>68</v>
      </c>
      <c r="U17" s="29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3">
        <f t="shared" si="1"/>
        <v>0</v>
      </c>
      <c r="AW17" s="24">
        <f t="shared" si="2"/>
        <v>68</v>
      </c>
      <c r="AX17" s="2"/>
      <c r="AY17" s="2"/>
      <c r="AZ17" s="2"/>
      <c r="BA17" s="2"/>
      <c r="BB17" s="2"/>
      <c r="BC17" s="2"/>
      <c r="BD17" s="2"/>
      <c r="BE17" s="2"/>
    </row>
    <row r="18" spans="1:57" s="1" customFormat="1" ht="12" x14ac:dyDescent="0.2">
      <c r="A18" s="2" t="s">
        <v>64</v>
      </c>
      <c r="B18" s="2"/>
      <c r="C18" s="2">
        <v>2</v>
      </c>
      <c r="D18" s="2">
        <v>4</v>
      </c>
      <c r="E18" s="2">
        <v>2</v>
      </c>
      <c r="F18" s="2">
        <v>4</v>
      </c>
      <c r="G18" s="2">
        <v>2</v>
      </c>
      <c r="H18" s="2">
        <v>4</v>
      </c>
      <c r="I18" s="2">
        <v>2</v>
      </c>
      <c r="J18" s="2">
        <v>4</v>
      </c>
      <c r="K18" s="2">
        <v>2</v>
      </c>
      <c r="L18" s="2">
        <v>4</v>
      </c>
      <c r="M18" s="2">
        <v>2</v>
      </c>
      <c r="N18" s="2">
        <v>4</v>
      </c>
      <c r="O18" s="2">
        <v>2</v>
      </c>
      <c r="P18" s="2">
        <v>2</v>
      </c>
      <c r="Q18" s="2"/>
      <c r="R18" s="2"/>
      <c r="S18" s="2"/>
      <c r="T18" s="3">
        <f t="shared" si="0"/>
        <v>40</v>
      </c>
      <c r="U18" s="29"/>
      <c r="V18" s="2">
        <v>4</v>
      </c>
      <c r="W18" s="2">
        <v>6</v>
      </c>
      <c r="X18" s="2">
        <v>4</v>
      </c>
      <c r="Y18" s="2">
        <v>4</v>
      </c>
      <c r="Z18" s="2">
        <v>6</v>
      </c>
      <c r="AA18" s="2">
        <v>4</v>
      </c>
      <c r="AB18" s="2">
        <v>4</v>
      </c>
      <c r="AC18" s="2">
        <v>4</v>
      </c>
      <c r="AD18" s="2">
        <v>6</v>
      </c>
      <c r="AE18" s="2">
        <v>4</v>
      </c>
      <c r="AF18" s="2">
        <v>4</v>
      </c>
      <c r="AG18" s="2">
        <v>4</v>
      </c>
      <c r="AH18" s="2">
        <v>6</v>
      </c>
      <c r="AI18" s="2">
        <v>6</v>
      </c>
      <c r="AJ18" s="2">
        <v>6</v>
      </c>
      <c r="AK18" s="2">
        <v>6</v>
      </c>
      <c r="AL18" s="2">
        <v>6</v>
      </c>
      <c r="AM18" s="2">
        <v>6</v>
      </c>
      <c r="AN18" s="2"/>
      <c r="AO18" s="2"/>
      <c r="AP18" s="2"/>
      <c r="AQ18" s="2"/>
      <c r="AR18" s="2"/>
      <c r="AS18" s="2"/>
      <c r="AT18" s="2"/>
      <c r="AU18" s="2"/>
      <c r="AV18" s="3">
        <f t="shared" si="1"/>
        <v>90</v>
      </c>
      <c r="AW18" s="24">
        <f t="shared" si="2"/>
        <v>130</v>
      </c>
      <c r="AX18" s="2"/>
      <c r="AY18" s="2"/>
      <c r="AZ18" s="2"/>
      <c r="BA18" s="2"/>
      <c r="BB18" s="2"/>
      <c r="BC18" s="2"/>
      <c r="BD18" s="2"/>
      <c r="BE18" s="2"/>
    </row>
    <row r="19" spans="1:57" s="1" customFormat="1" ht="12" x14ac:dyDescent="0.2">
      <c r="A19" s="2" t="s">
        <v>61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3"/>
      <c r="U19" s="29"/>
      <c r="V19" s="2">
        <v>4</v>
      </c>
      <c r="W19" s="2">
        <v>10</v>
      </c>
      <c r="X19" s="2">
        <v>10</v>
      </c>
      <c r="Y19" s="2">
        <v>10</v>
      </c>
      <c r="Z19" s="2">
        <v>10</v>
      </c>
      <c r="AA19" s="2">
        <v>10</v>
      </c>
      <c r="AB19" s="2">
        <v>10</v>
      </c>
      <c r="AC19" s="2">
        <v>10</v>
      </c>
      <c r="AD19" s="2">
        <v>10</v>
      </c>
      <c r="AE19" s="2">
        <v>10</v>
      </c>
      <c r="AF19" s="2">
        <v>10</v>
      </c>
      <c r="AG19" s="2">
        <v>10</v>
      </c>
      <c r="AH19" s="2">
        <v>10</v>
      </c>
      <c r="AI19" s="2">
        <v>10</v>
      </c>
      <c r="AJ19" s="2">
        <v>10</v>
      </c>
      <c r="AK19" s="2">
        <v>10</v>
      </c>
      <c r="AL19" s="2">
        <v>10</v>
      </c>
      <c r="AM19" s="2">
        <v>10</v>
      </c>
      <c r="AN19" s="2">
        <v>6</v>
      </c>
      <c r="AO19" s="2"/>
      <c r="AP19" s="2"/>
      <c r="AQ19" s="2"/>
      <c r="AR19" s="2"/>
      <c r="AS19" s="2"/>
      <c r="AT19" s="2"/>
      <c r="AU19" s="2"/>
      <c r="AV19" s="3">
        <f t="shared" si="1"/>
        <v>180</v>
      </c>
      <c r="AW19" s="24">
        <f t="shared" si="2"/>
        <v>180</v>
      </c>
      <c r="AX19" s="2"/>
      <c r="AY19" s="2"/>
      <c r="AZ19" s="2"/>
      <c r="BA19" s="2"/>
      <c r="BB19" s="2"/>
      <c r="BC19" s="2"/>
      <c r="BD19" s="2"/>
      <c r="BE19" s="2"/>
    </row>
    <row r="20" spans="1:57" s="1" customFormat="1" ht="12" x14ac:dyDescent="0.2">
      <c r="A20" s="2" t="s">
        <v>62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3"/>
      <c r="U20" s="29"/>
      <c r="V20" s="2"/>
      <c r="W20" s="2">
        <v>2</v>
      </c>
      <c r="X20" s="2">
        <v>2</v>
      </c>
      <c r="Y20" s="2">
        <v>4</v>
      </c>
      <c r="Z20" s="2">
        <v>2</v>
      </c>
      <c r="AA20" s="2">
        <v>4</v>
      </c>
      <c r="AB20" s="2">
        <v>2</v>
      </c>
      <c r="AC20" s="2">
        <v>4</v>
      </c>
      <c r="AD20" s="2">
        <v>2</v>
      </c>
      <c r="AE20" s="2">
        <v>4</v>
      </c>
      <c r="AF20" s="2">
        <v>2</v>
      </c>
      <c r="AG20" s="2">
        <v>4</v>
      </c>
      <c r="AH20" s="2">
        <v>2</v>
      </c>
      <c r="AI20" s="2">
        <v>4</v>
      </c>
      <c r="AJ20" s="2">
        <v>2</v>
      </c>
      <c r="AK20" s="2">
        <v>4</v>
      </c>
      <c r="AL20" s="2">
        <v>2</v>
      </c>
      <c r="AM20" s="2">
        <v>2</v>
      </c>
      <c r="AN20" s="2">
        <v>2</v>
      </c>
      <c r="AO20" s="2"/>
      <c r="AP20" s="2"/>
      <c r="AQ20" s="2"/>
      <c r="AR20" s="2"/>
      <c r="AS20" s="2"/>
      <c r="AT20" s="2"/>
      <c r="AU20" s="2"/>
      <c r="AV20" s="3">
        <f t="shared" si="1"/>
        <v>50</v>
      </c>
      <c r="AW20" s="24">
        <f t="shared" si="2"/>
        <v>50</v>
      </c>
      <c r="AX20" s="2"/>
      <c r="AY20" s="2"/>
      <c r="AZ20" s="2"/>
      <c r="BA20" s="2"/>
      <c r="BB20" s="2"/>
      <c r="BC20" s="2"/>
      <c r="BD20" s="2"/>
      <c r="BE20" s="2"/>
    </row>
    <row r="21" spans="1:57" s="1" customFormat="1" ht="12" x14ac:dyDescent="0.2">
      <c r="A21" s="2" t="s">
        <v>32</v>
      </c>
      <c r="B21" s="2"/>
      <c r="C21" s="21">
        <v>4</v>
      </c>
      <c r="D21" s="21">
        <v>4</v>
      </c>
      <c r="E21" s="21">
        <v>4</v>
      </c>
      <c r="F21" s="21">
        <v>4</v>
      </c>
      <c r="G21" s="21">
        <v>4</v>
      </c>
      <c r="H21" s="21">
        <v>4</v>
      </c>
      <c r="I21" s="21">
        <v>4</v>
      </c>
      <c r="J21" s="21">
        <v>4</v>
      </c>
      <c r="K21" s="21">
        <v>2</v>
      </c>
      <c r="L21" s="21">
        <v>4</v>
      </c>
      <c r="M21" s="21">
        <v>4</v>
      </c>
      <c r="N21" s="21">
        <v>4</v>
      </c>
      <c r="O21" s="21">
        <v>6</v>
      </c>
      <c r="P21" s="21">
        <v>4</v>
      </c>
      <c r="Q21" s="2"/>
      <c r="R21" s="2"/>
      <c r="S21" s="2"/>
      <c r="T21" s="3">
        <f t="shared" si="0"/>
        <v>56</v>
      </c>
      <c r="U21" s="29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3">
        <f t="shared" si="1"/>
        <v>0</v>
      </c>
      <c r="AW21" s="24">
        <f t="shared" si="2"/>
        <v>56</v>
      </c>
      <c r="AX21" s="2"/>
      <c r="AY21" s="2"/>
      <c r="AZ21" s="2"/>
      <c r="BA21" s="2"/>
      <c r="BB21" s="2"/>
      <c r="BC21" s="2"/>
      <c r="BD21" s="2"/>
      <c r="BE21" s="2"/>
    </row>
    <row r="22" spans="1:57" s="1" customFormat="1" ht="12" x14ac:dyDescent="0.2">
      <c r="A22" s="2" t="s">
        <v>9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1">
        <v>26</v>
      </c>
      <c r="Q22" s="21">
        <v>36</v>
      </c>
      <c r="R22" s="21">
        <v>36</v>
      </c>
      <c r="S22" s="21">
        <v>10</v>
      </c>
      <c r="T22" s="3">
        <f t="shared" si="0"/>
        <v>108</v>
      </c>
      <c r="U22" s="29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1">
        <v>26</v>
      </c>
      <c r="AP22" s="21">
        <v>36</v>
      </c>
      <c r="AQ22" s="21">
        <v>36</v>
      </c>
      <c r="AR22" s="21">
        <v>36</v>
      </c>
      <c r="AS22" s="21">
        <v>36</v>
      </c>
      <c r="AT22" s="21">
        <v>36</v>
      </c>
      <c r="AU22" s="21">
        <v>10</v>
      </c>
      <c r="AV22" s="3">
        <f t="shared" si="1"/>
        <v>216</v>
      </c>
      <c r="AW22" s="24">
        <f t="shared" si="2"/>
        <v>324</v>
      </c>
      <c r="AX22" s="2"/>
      <c r="AY22" s="2"/>
      <c r="AZ22" s="2"/>
      <c r="BA22" s="2"/>
      <c r="BB22" s="2"/>
      <c r="BC22" s="2"/>
      <c r="BD22" s="2"/>
      <c r="BE22" s="2"/>
    </row>
    <row r="23" spans="1:57" s="1" customFormat="1" ht="12" x14ac:dyDescent="0.2">
      <c r="A23" s="2" t="s">
        <v>10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0">
        <v>8</v>
      </c>
      <c r="T23" s="3">
        <f t="shared" si="0"/>
        <v>8</v>
      </c>
      <c r="U23" s="29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0">
        <v>10</v>
      </c>
      <c r="AO23" s="20">
        <v>10</v>
      </c>
      <c r="AP23" s="2"/>
      <c r="AQ23" s="17"/>
      <c r="AR23" s="17"/>
      <c r="AS23" s="2"/>
      <c r="AT23" s="2"/>
      <c r="AU23" s="20">
        <v>8</v>
      </c>
      <c r="AV23" s="3">
        <f t="shared" si="1"/>
        <v>28</v>
      </c>
      <c r="AW23" s="24">
        <f t="shared" si="2"/>
        <v>36</v>
      </c>
      <c r="AX23" s="2"/>
      <c r="AY23" s="2"/>
      <c r="AZ23" s="2"/>
      <c r="BA23" s="2"/>
      <c r="BB23" s="2"/>
      <c r="BC23" s="2"/>
      <c r="BD23" s="2"/>
      <c r="BE23" s="2"/>
    </row>
    <row r="24" spans="1:57" s="1" customFormat="1" ht="12" x14ac:dyDescent="0.2">
      <c r="A24" s="2"/>
      <c r="B24" s="4">
        <f>SUM(B5:B23)</f>
        <v>18</v>
      </c>
      <c r="C24" s="4">
        <f t="shared" ref="C24:S24" si="3">SUM(C5:C23)</f>
        <v>36</v>
      </c>
      <c r="D24" s="4">
        <f t="shared" si="3"/>
        <v>36</v>
      </c>
      <c r="E24" s="4">
        <f t="shared" si="3"/>
        <v>36</v>
      </c>
      <c r="F24" s="4">
        <f t="shared" si="3"/>
        <v>36</v>
      </c>
      <c r="G24" s="4">
        <f t="shared" si="3"/>
        <v>36</v>
      </c>
      <c r="H24" s="4">
        <f t="shared" si="3"/>
        <v>36</v>
      </c>
      <c r="I24" s="4">
        <f t="shared" si="3"/>
        <v>36</v>
      </c>
      <c r="J24" s="4">
        <f t="shared" si="3"/>
        <v>36</v>
      </c>
      <c r="K24" s="4">
        <f t="shared" si="3"/>
        <v>36</v>
      </c>
      <c r="L24" s="4">
        <f t="shared" si="3"/>
        <v>36</v>
      </c>
      <c r="M24" s="4">
        <f t="shared" si="3"/>
        <v>36</v>
      </c>
      <c r="N24" s="4">
        <f t="shared" si="3"/>
        <v>36</v>
      </c>
      <c r="O24" s="4">
        <f t="shared" si="3"/>
        <v>36</v>
      </c>
      <c r="P24" s="4">
        <f t="shared" si="3"/>
        <v>36</v>
      </c>
      <c r="Q24" s="4">
        <f t="shared" si="3"/>
        <v>36</v>
      </c>
      <c r="R24" s="4">
        <f t="shared" si="3"/>
        <v>36</v>
      </c>
      <c r="S24" s="4">
        <f t="shared" si="3"/>
        <v>18</v>
      </c>
      <c r="T24" s="22">
        <f>SUM(T5:T23)</f>
        <v>612</v>
      </c>
      <c r="U24" s="29"/>
      <c r="V24" s="2">
        <f>SUM(V5:V23)</f>
        <v>18</v>
      </c>
      <c r="W24" s="2">
        <f t="shared" ref="W24:AP24" si="4">SUM(W5:W23)</f>
        <v>36</v>
      </c>
      <c r="X24" s="2">
        <f t="shared" si="4"/>
        <v>36</v>
      </c>
      <c r="Y24" s="2">
        <f t="shared" si="4"/>
        <v>36</v>
      </c>
      <c r="Z24" s="2">
        <f t="shared" si="4"/>
        <v>36</v>
      </c>
      <c r="AA24" s="2">
        <f t="shared" si="4"/>
        <v>36</v>
      </c>
      <c r="AB24" s="2">
        <f t="shared" si="4"/>
        <v>36</v>
      </c>
      <c r="AC24" s="2">
        <f t="shared" si="4"/>
        <v>36</v>
      </c>
      <c r="AD24" s="2">
        <f t="shared" si="4"/>
        <v>36</v>
      </c>
      <c r="AE24" s="2">
        <f t="shared" si="4"/>
        <v>36</v>
      </c>
      <c r="AF24" s="2">
        <f t="shared" si="4"/>
        <v>36</v>
      </c>
      <c r="AG24" s="2">
        <f t="shared" si="4"/>
        <v>36</v>
      </c>
      <c r="AH24" s="2">
        <f t="shared" si="4"/>
        <v>36</v>
      </c>
      <c r="AI24" s="2">
        <f t="shared" si="4"/>
        <v>36</v>
      </c>
      <c r="AJ24" s="2">
        <f t="shared" si="4"/>
        <v>36</v>
      </c>
      <c r="AK24" s="2">
        <f t="shared" si="4"/>
        <v>36</v>
      </c>
      <c r="AL24" s="2">
        <f t="shared" si="4"/>
        <v>36</v>
      </c>
      <c r="AM24" s="2">
        <f t="shared" si="4"/>
        <v>36</v>
      </c>
      <c r="AN24" s="2">
        <f t="shared" si="4"/>
        <v>18</v>
      </c>
      <c r="AO24" s="2">
        <f t="shared" si="4"/>
        <v>36</v>
      </c>
      <c r="AP24" s="2">
        <f t="shared" si="4"/>
        <v>36</v>
      </c>
      <c r="AQ24" s="2">
        <f t="shared" ref="AQ24:AV24" si="5">SUM(AQ5:AQ23)</f>
        <v>36</v>
      </c>
      <c r="AR24" s="2">
        <f t="shared" si="5"/>
        <v>36</v>
      </c>
      <c r="AS24" s="2">
        <f t="shared" si="5"/>
        <v>36</v>
      </c>
      <c r="AT24" s="2">
        <f t="shared" si="5"/>
        <v>36</v>
      </c>
      <c r="AU24" s="2">
        <f t="shared" si="5"/>
        <v>18</v>
      </c>
      <c r="AV24" s="22">
        <f t="shared" si="5"/>
        <v>882</v>
      </c>
      <c r="AW24" s="24">
        <f t="shared" si="2"/>
        <v>1494</v>
      </c>
      <c r="AX24" s="2"/>
      <c r="AY24" s="2"/>
      <c r="AZ24" s="2"/>
      <c r="BA24" s="2"/>
      <c r="BB24" s="2"/>
      <c r="BC24" s="2"/>
      <c r="BD24" s="2"/>
      <c r="BE24" s="2"/>
    </row>
    <row r="25" spans="1:57" x14ac:dyDescent="0.25">
      <c r="W25">
        <f>36-W24</f>
        <v>0</v>
      </c>
      <c r="X25">
        <f t="shared" ref="X25:AT25" si="6">36-X24</f>
        <v>0</v>
      </c>
      <c r="Y25">
        <f t="shared" si="6"/>
        <v>0</v>
      </c>
      <c r="Z25">
        <f t="shared" si="6"/>
        <v>0</v>
      </c>
      <c r="AA25">
        <f t="shared" si="6"/>
        <v>0</v>
      </c>
      <c r="AB25">
        <f t="shared" si="6"/>
        <v>0</v>
      </c>
      <c r="AC25">
        <f t="shared" si="6"/>
        <v>0</v>
      </c>
      <c r="AD25">
        <f t="shared" si="6"/>
        <v>0</v>
      </c>
      <c r="AE25">
        <f t="shared" si="6"/>
        <v>0</v>
      </c>
      <c r="AF25">
        <f t="shared" si="6"/>
        <v>0</v>
      </c>
      <c r="AG25">
        <f t="shared" si="6"/>
        <v>0</v>
      </c>
      <c r="AH25">
        <f t="shared" si="6"/>
        <v>0</v>
      </c>
      <c r="AI25">
        <f t="shared" si="6"/>
        <v>0</v>
      </c>
      <c r="AJ25">
        <f t="shared" si="6"/>
        <v>0</v>
      </c>
      <c r="AK25">
        <f t="shared" si="6"/>
        <v>0</v>
      </c>
      <c r="AL25">
        <f t="shared" si="6"/>
        <v>0</v>
      </c>
      <c r="AM25">
        <f t="shared" si="6"/>
        <v>0</v>
      </c>
      <c r="AN25">
        <f t="shared" si="6"/>
        <v>18</v>
      </c>
      <c r="AO25">
        <f t="shared" si="6"/>
        <v>0</v>
      </c>
      <c r="AP25">
        <f t="shared" si="6"/>
        <v>0</v>
      </c>
      <c r="AQ25">
        <f t="shared" si="6"/>
        <v>0</v>
      </c>
      <c r="AR25">
        <f t="shared" si="6"/>
        <v>0</v>
      </c>
      <c r="AS25">
        <f t="shared" si="6"/>
        <v>0</v>
      </c>
      <c r="AT25">
        <f t="shared" si="6"/>
        <v>0</v>
      </c>
      <c r="AV25" s="30">
        <f>SUM(W25:AU25)</f>
        <v>18</v>
      </c>
    </row>
    <row r="31" spans="1:57" x14ac:dyDescent="0.25">
      <c r="A31" s="12" t="s">
        <v>58</v>
      </c>
      <c r="B31" s="13">
        <v>0.5</v>
      </c>
      <c r="C31" s="13">
        <v>1</v>
      </c>
      <c r="D31" s="13">
        <v>1</v>
      </c>
      <c r="E31" s="13">
        <v>1</v>
      </c>
      <c r="F31" s="13">
        <v>1</v>
      </c>
      <c r="G31" s="13">
        <v>1</v>
      </c>
      <c r="H31" s="13">
        <v>1</v>
      </c>
      <c r="I31" s="13">
        <v>1</v>
      </c>
      <c r="J31" s="13">
        <v>1</v>
      </c>
      <c r="K31" s="13">
        <v>1</v>
      </c>
      <c r="L31" s="13">
        <v>1</v>
      </c>
      <c r="M31" s="13">
        <v>1</v>
      </c>
      <c r="N31" s="13">
        <v>1</v>
      </c>
      <c r="O31" s="13">
        <v>1</v>
      </c>
      <c r="P31" s="13">
        <v>1</v>
      </c>
      <c r="Q31" s="13">
        <v>1</v>
      </c>
      <c r="R31" s="13">
        <v>1</v>
      </c>
      <c r="S31" s="13">
        <v>0.5</v>
      </c>
      <c r="T31" s="14">
        <f>SUM(B31:S31)</f>
        <v>17</v>
      </c>
      <c r="U31" s="15">
        <v>2</v>
      </c>
      <c r="V31" s="12">
        <v>0.5</v>
      </c>
      <c r="W31" s="12">
        <v>1</v>
      </c>
      <c r="X31" s="12">
        <v>1</v>
      </c>
      <c r="Y31" s="12">
        <v>1</v>
      </c>
      <c r="Z31" s="12">
        <v>1</v>
      </c>
      <c r="AA31" s="12">
        <v>1</v>
      </c>
      <c r="AB31" s="12">
        <v>1</v>
      </c>
      <c r="AC31" s="12">
        <v>1</v>
      </c>
      <c r="AD31" s="12">
        <v>1</v>
      </c>
      <c r="AE31" s="12">
        <v>1</v>
      </c>
      <c r="AF31" s="12">
        <v>1</v>
      </c>
      <c r="AG31" s="12">
        <v>1</v>
      </c>
      <c r="AH31" s="12">
        <v>1</v>
      </c>
      <c r="AI31" s="12">
        <v>1</v>
      </c>
      <c r="AJ31" s="12">
        <v>1</v>
      </c>
      <c r="AK31" s="12">
        <v>1</v>
      </c>
      <c r="AL31" s="12">
        <v>1</v>
      </c>
      <c r="AM31" s="12">
        <v>1</v>
      </c>
      <c r="AN31" s="12">
        <v>1</v>
      </c>
      <c r="AO31" s="12">
        <v>1</v>
      </c>
      <c r="AP31" s="12">
        <v>1</v>
      </c>
      <c r="AQ31" s="12">
        <v>1</v>
      </c>
      <c r="AR31" s="12">
        <v>1</v>
      </c>
      <c r="AS31" s="12">
        <v>1</v>
      </c>
      <c r="AT31" s="12">
        <v>1</v>
      </c>
      <c r="AU31" s="12">
        <v>0.5</v>
      </c>
      <c r="AV31" s="18">
        <f>SUM(V31:AU31)</f>
        <v>25</v>
      </c>
      <c r="AW31" s="23"/>
      <c r="AX31" s="12">
        <v>1</v>
      </c>
      <c r="AY31" s="12">
        <v>1</v>
      </c>
      <c r="AZ31" s="12">
        <v>1</v>
      </c>
      <c r="BA31" s="12">
        <v>1</v>
      </c>
      <c r="BB31" s="12">
        <v>1</v>
      </c>
      <c r="BC31" s="12">
        <v>1</v>
      </c>
      <c r="BD31" s="12">
        <v>1</v>
      </c>
      <c r="BE31" s="12">
        <v>1</v>
      </c>
    </row>
    <row r="32" spans="1:57" x14ac:dyDescent="0.25">
      <c r="A32" s="32" t="s">
        <v>66</v>
      </c>
      <c r="B32" s="2">
        <v>1</v>
      </c>
      <c r="C32" s="2">
        <v>2</v>
      </c>
      <c r="D32" s="2">
        <v>3</v>
      </c>
      <c r="E32" s="2">
        <v>4</v>
      </c>
      <c r="F32" s="2">
        <v>5</v>
      </c>
      <c r="G32" s="2">
        <v>6</v>
      </c>
      <c r="H32" s="2">
        <v>7</v>
      </c>
      <c r="I32" s="2">
        <v>8</v>
      </c>
      <c r="J32" s="2">
        <v>9</v>
      </c>
      <c r="K32" s="2">
        <v>10</v>
      </c>
      <c r="L32" s="2">
        <v>11</v>
      </c>
      <c r="M32" s="2">
        <v>12</v>
      </c>
      <c r="N32" s="2">
        <v>13</v>
      </c>
      <c r="O32" s="2">
        <v>14</v>
      </c>
      <c r="P32" s="2">
        <v>15</v>
      </c>
      <c r="Q32" s="2">
        <v>16</v>
      </c>
      <c r="R32" s="2">
        <v>17</v>
      </c>
      <c r="S32" s="2">
        <v>18</v>
      </c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3"/>
      <c r="AW32" s="24"/>
      <c r="AX32" s="2"/>
      <c r="AY32" s="2"/>
      <c r="AZ32" s="2"/>
      <c r="BA32" s="2"/>
      <c r="BB32" s="2"/>
      <c r="BC32" s="2"/>
      <c r="BD32" s="2"/>
      <c r="BE32" s="2"/>
    </row>
    <row r="33" spans="1:57" x14ac:dyDescent="0.25">
      <c r="A33" s="2"/>
      <c r="B33" s="2" t="s">
        <v>28</v>
      </c>
      <c r="C33" s="2"/>
      <c r="D33" s="2"/>
      <c r="E33" s="2"/>
      <c r="F33" s="2" t="s">
        <v>16</v>
      </c>
      <c r="G33" s="2"/>
      <c r="H33" s="2"/>
      <c r="I33" s="2"/>
      <c r="J33" s="2"/>
      <c r="K33" s="2" t="s">
        <v>29</v>
      </c>
      <c r="L33" s="2"/>
      <c r="M33" s="2"/>
      <c r="N33" s="2"/>
      <c r="O33" s="2"/>
      <c r="P33" s="2" t="s">
        <v>30</v>
      </c>
      <c r="Q33" s="2"/>
      <c r="R33" s="2"/>
      <c r="S33" s="2"/>
      <c r="T33" s="2"/>
      <c r="U33" s="2"/>
      <c r="V33" s="2" t="s">
        <v>43</v>
      </c>
      <c r="W33" s="2"/>
      <c r="X33" s="2"/>
      <c r="Y33" s="2" t="s">
        <v>44</v>
      </c>
      <c r="Z33" s="2"/>
      <c r="AA33" s="2"/>
      <c r="AB33" s="2"/>
      <c r="AC33" s="2" t="s">
        <v>45</v>
      </c>
      <c r="AD33" s="2"/>
      <c r="AE33" s="2"/>
      <c r="AF33" s="2"/>
      <c r="AG33" s="2"/>
      <c r="AH33" s="2" t="s">
        <v>47</v>
      </c>
      <c r="AI33" s="2"/>
      <c r="AJ33" s="2"/>
      <c r="AK33" s="2"/>
      <c r="AL33" s="2" t="s">
        <v>51</v>
      </c>
      <c r="AM33" s="2"/>
      <c r="AN33" s="2"/>
      <c r="AO33" s="2"/>
      <c r="AP33" s="2" t="s">
        <v>57</v>
      </c>
      <c r="AQ33" s="2"/>
      <c r="AR33" s="2"/>
      <c r="AS33" s="2"/>
      <c r="AT33" s="2"/>
      <c r="AU33" s="2"/>
      <c r="AV33" s="3"/>
      <c r="AW33" s="24"/>
      <c r="AX33" s="2"/>
      <c r="AY33" s="2"/>
      <c r="AZ33" s="2"/>
      <c r="BA33" s="2"/>
      <c r="BB33" s="2"/>
      <c r="BC33" s="2"/>
      <c r="BD33" s="2"/>
      <c r="BE33" s="2"/>
    </row>
    <row r="34" spans="1:57" x14ac:dyDescent="0.25">
      <c r="A34" s="5"/>
      <c r="B34" s="6" t="s">
        <v>11</v>
      </c>
      <c r="C34" s="7" t="s">
        <v>12</v>
      </c>
      <c r="D34" s="7" t="s">
        <v>13</v>
      </c>
      <c r="E34" s="7" t="s">
        <v>14</v>
      </c>
      <c r="F34" s="7" t="s">
        <v>15</v>
      </c>
      <c r="G34" s="7" t="s">
        <v>17</v>
      </c>
      <c r="H34" s="7" t="s">
        <v>18</v>
      </c>
      <c r="I34" s="7" t="s">
        <v>19</v>
      </c>
      <c r="J34" s="7" t="s">
        <v>20</v>
      </c>
      <c r="K34" s="7" t="s">
        <v>21</v>
      </c>
      <c r="L34" s="7" t="s">
        <v>22</v>
      </c>
      <c r="M34" s="7" t="s">
        <v>23</v>
      </c>
      <c r="N34" s="7" t="s">
        <v>24</v>
      </c>
      <c r="O34" s="7" t="s">
        <v>25</v>
      </c>
      <c r="P34" s="7" t="s">
        <v>26</v>
      </c>
      <c r="Q34" s="7" t="s">
        <v>13</v>
      </c>
      <c r="R34" s="7" t="s">
        <v>14</v>
      </c>
      <c r="S34" s="6" t="s">
        <v>27</v>
      </c>
      <c r="T34" s="8"/>
      <c r="U34" s="28"/>
      <c r="V34" s="16" t="s">
        <v>35</v>
      </c>
      <c r="W34" s="5" t="s">
        <v>36</v>
      </c>
      <c r="X34" s="5" t="s">
        <v>37</v>
      </c>
      <c r="Y34" s="5" t="s">
        <v>38</v>
      </c>
      <c r="Z34" s="5" t="s">
        <v>39</v>
      </c>
      <c r="AA34" s="5" t="s">
        <v>40</v>
      </c>
      <c r="AB34" s="5" t="s">
        <v>41</v>
      </c>
      <c r="AC34" s="5" t="s">
        <v>42</v>
      </c>
      <c r="AD34" s="5" t="s">
        <v>26</v>
      </c>
      <c r="AE34" s="5" t="s">
        <v>13</v>
      </c>
      <c r="AF34" s="5" t="s">
        <v>14</v>
      </c>
      <c r="AG34" s="5" t="s">
        <v>46</v>
      </c>
      <c r="AH34" s="5" t="s">
        <v>48</v>
      </c>
      <c r="AI34" s="5" t="s">
        <v>49</v>
      </c>
      <c r="AJ34" s="5" t="s">
        <v>36</v>
      </c>
      <c r="AK34" s="5" t="s">
        <v>37</v>
      </c>
      <c r="AL34" s="5" t="s">
        <v>50</v>
      </c>
      <c r="AM34" s="5" t="s">
        <v>22</v>
      </c>
      <c r="AN34" s="5" t="s">
        <v>23</v>
      </c>
      <c r="AO34" s="5" t="s">
        <v>24</v>
      </c>
      <c r="AP34" s="5" t="s">
        <v>52</v>
      </c>
      <c r="AQ34" s="5" t="s">
        <v>53</v>
      </c>
      <c r="AR34" s="5" t="s">
        <v>54</v>
      </c>
      <c r="AS34" s="5" t="s">
        <v>55</v>
      </c>
      <c r="AT34" s="5" t="s">
        <v>56</v>
      </c>
      <c r="AU34" s="16" t="s">
        <v>48</v>
      </c>
      <c r="AV34" s="8"/>
      <c r="AW34" s="25"/>
      <c r="AX34" s="5" t="s">
        <v>49</v>
      </c>
      <c r="AY34" s="5" t="s">
        <v>36</v>
      </c>
      <c r="AZ34" s="5" t="s">
        <v>37</v>
      </c>
      <c r="BA34" s="5" t="s">
        <v>38</v>
      </c>
      <c r="BB34" s="5" t="s">
        <v>39</v>
      </c>
      <c r="BC34" s="5" t="s">
        <v>40</v>
      </c>
      <c r="BD34" s="5" t="s">
        <v>41</v>
      </c>
      <c r="BE34" s="5" t="s">
        <v>59</v>
      </c>
    </row>
    <row r="35" spans="1:57" x14ac:dyDescent="0.25">
      <c r="A35" s="2" t="s">
        <v>0</v>
      </c>
      <c r="B35" s="2">
        <v>2</v>
      </c>
      <c r="C35" s="2">
        <v>4</v>
      </c>
      <c r="D35" s="2">
        <v>2</v>
      </c>
      <c r="E35" s="2">
        <v>4</v>
      </c>
      <c r="F35" s="2">
        <v>2</v>
      </c>
      <c r="G35" s="2">
        <v>4</v>
      </c>
      <c r="H35" s="2">
        <v>2</v>
      </c>
      <c r="I35" s="2">
        <v>4</v>
      </c>
      <c r="J35" s="2">
        <v>2</v>
      </c>
      <c r="K35" s="2">
        <v>4</v>
      </c>
      <c r="L35" s="2">
        <v>2</v>
      </c>
      <c r="M35" s="2">
        <v>4</v>
      </c>
      <c r="N35" s="2">
        <v>2</v>
      </c>
      <c r="O35" s="2">
        <v>4</v>
      </c>
      <c r="P35" s="2">
        <v>2</v>
      </c>
      <c r="Q35" s="2">
        <v>4</v>
      </c>
      <c r="R35" s="2">
        <v>2</v>
      </c>
      <c r="S35" s="2"/>
      <c r="T35" s="3">
        <f>SUM(B35:S35)</f>
        <v>50</v>
      </c>
      <c r="U35" s="29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3">
        <f>SUM(V35:AU35)</f>
        <v>0</v>
      </c>
      <c r="AW35" s="24">
        <f>T35+AV35</f>
        <v>50</v>
      </c>
      <c r="AX35" s="2"/>
      <c r="AY35" s="2"/>
      <c r="AZ35" s="2"/>
      <c r="BA35" s="2"/>
      <c r="BB35" s="2"/>
      <c r="BC35" s="2"/>
      <c r="BD35" s="2"/>
      <c r="BE35" s="2"/>
    </row>
    <row r="36" spans="1:57" x14ac:dyDescent="0.25">
      <c r="A36" s="2" t="s">
        <v>1</v>
      </c>
      <c r="B36" s="2">
        <v>2</v>
      </c>
      <c r="C36" s="2">
        <v>2</v>
      </c>
      <c r="D36" s="2">
        <v>2</v>
      </c>
      <c r="E36" s="2">
        <v>2</v>
      </c>
      <c r="F36" s="2">
        <v>2</v>
      </c>
      <c r="G36" s="2">
        <v>2</v>
      </c>
      <c r="H36" s="2">
        <v>2</v>
      </c>
      <c r="I36" s="2">
        <v>2</v>
      </c>
      <c r="J36" s="2">
        <v>2</v>
      </c>
      <c r="K36" s="2">
        <v>2</v>
      </c>
      <c r="L36" s="2">
        <v>2</v>
      </c>
      <c r="M36" s="2">
        <v>2</v>
      </c>
      <c r="N36" s="2">
        <v>2</v>
      </c>
      <c r="O36" s="2">
        <v>2</v>
      </c>
      <c r="P36" s="2">
        <v>2</v>
      </c>
      <c r="Q36" s="2">
        <v>2</v>
      </c>
      <c r="R36" s="2">
        <v>2</v>
      </c>
      <c r="S36" s="2"/>
      <c r="T36" s="3">
        <f t="shared" ref="T36:T50" si="7">SUM(B36:S36)</f>
        <v>34</v>
      </c>
      <c r="U36" s="29"/>
      <c r="V36" s="2">
        <v>2</v>
      </c>
      <c r="W36" s="2">
        <v>2</v>
      </c>
      <c r="X36" s="2">
        <v>2</v>
      </c>
      <c r="Y36" s="2">
        <v>2</v>
      </c>
      <c r="Z36" s="2">
        <v>2</v>
      </c>
      <c r="AA36" s="2">
        <v>2</v>
      </c>
      <c r="AB36" s="2">
        <v>2</v>
      </c>
      <c r="AC36" s="2">
        <v>2</v>
      </c>
      <c r="AD36" s="2">
        <v>2</v>
      </c>
      <c r="AE36" s="2">
        <v>2</v>
      </c>
      <c r="AF36" s="2">
        <v>2</v>
      </c>
      <c r="AG36" s="2">
        <v>2</v>
      </c>
      <c r="AH36" s="2">
        <v>2</v>
      </c>
      <c r="AI36" s="2">
        <v>2</v>
      </c>
      <c r="AJ36" s="2">
        <v>2</v>
      </c>
      <c r="AK36" s="2">
        <v>2</v>
      </c>
      <c r="AL36" s="2">
        <v>2</v>
      </c>
      <c r="AM36" s="2">
        <v>2</v>
      </c>
      <c r="AN36" s="2">
        <v>2</v>
      </c>
      <c r="AO36" s="2"/>
      <c r="AP36" s="2"/>
      <c r="AQ36" s="2"/>
      <c r="AR36" s="2"/>
      <c r="AS36" s="2"/>
      <c r="AT36" s="2"/>
      <c r="AU36" s="2"/>
      <c r="AV36" s="3">
        <f t="shared" ref="AV36:AV53" si="8">SUM(V36:AU36)</f>
        <v>38</v>
      </c>
      <c r="AW36" s="24">
        <f t="shared" ref="AW36:AW54" si="9">T36+AV36</f>
        <v>72</v>
      </c>
      <c r="AX36" s="2"/>
      <c r="AY36" s="2"/>
      <c r="AZ36" s="2"/>
      <c r="BA36" s="2"/>
      <c r="BB36" s="2"/>
      <c r="BC36" s="2"/>
      <c r="BD36" s="2"/>
      <c r="BE36" s="2"/>
    </row>
    <row r="37" spans="1:57" x14ac:dyDescent="0.25">
      <c r="A37" s="2" t="s">
        <v>67</v>
      </c>
      <c r="B37" s="2">
        <v>2</v>
      </c>
      <c r="C37" s="2">
        <v>4</v>
      </c>
      <c r="D37" s="2">
        <v>2</v>
      </c>
      <c r="E37" s="2">
        <v>4</v>
      </c>
      <c r="F37" s="2">
        <v>2</v>
      </c>
      <c r="G37" s="2">
        <v>4</v>
      </c>
      <c r="H37" s="2">
        <v>2</v>
      </c>
      <c r="I37" s="2">
        <v>4</v>
      </c>
      <c r="J37" s="2">
        <v>2</v>
      </c>
      <c r="K37" s="2">
        <v>4</v>
      </c>
      <c r="L37" s="2">
        <v>2</v>
      </c>
      <c r="M37" s="2">
        <v>4</v>
      </c>
      <c r="N37" s="2">
        <v>2</v>
      </c>
      <c r="O37" s="2">
        <v>4</v>
      </c>
      <c r="P37" s="2">
        <v>2</v>
      </c>
      <c r="Q37" s="2">
        <v>2</v>
      </c>
      <c r="R37" s="2">
        <v>2</v>
      </c>
      <c r="S37" s="2"/>
      <c r="T37" s="3">
        <f t="shared" si="7"/>
        <v>48</v>
      </c>
      <c r="U37" s="29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3">
        <f t="shared" si="8"/>
        <v>0</v>
      </c>
      <c r="AW37" s="24">
        <f t="shared" si="9"/>
        <v>48</v>
      </c>
      <c r="AX37" s="2"/>
      <c r="AY37" s="2"/>
      <c r="AZ37" s="2"/>
      <c r="BA37" s="2"/>
      <c r="BB37" s="2"/>
      <c r="BC37" s="2"/>
      <c r="BD37" s="2"/>
      <c r="BE37" s="2"/>
    </row>
    <row r="38" spans="1:57" x14ac:dyDescent="0.25">
      <c r="A38" s="2" t="s">
        <v>68</v>
      </c>
      <c r="B38" s="2">
        <v>2</v>
      </c>
      <c r="C38" s="2">
        <v>2</v>
      </c>
      <c r="D38" s="2">
        <v>4</v>
      </c>
      <c r="E38" s="2">
        <v>2</v>
      </c>
      <c r="F38" s="2">
        <v>4</v>
      </c>
      <c r="G38" s="2">
        <v>2</v>
      </c>
      <c r="H38" s="2">
        <v>4</v>
      </c>
      <c r="I38" s="2">
        <v>2</v>
      </c>
      <c r="J38" s="2">
        <v>4</v>
      </c>
      <c r="K38" s="2">
        <v>2</v>
      </c>
      <c r="L38" s="2">
        <v>4</v>
      </c>
      <c r="M38" s="2">
        <v>2</v>
      </c>
      <c r="N38" s="2">
        <v>4</v>
      </c>
      <c r="O38" s="2">
        <v>2</v>
      </c>
      <c r="P38" s="2">
        <v>4</v>
      </c>
      <c r="Q38" s="2">
        <v>2</v>
      </c>
      <c r="R38" s="2">
        <v>2</v>
      </c>
      <c r="S38" s="2"/>
      <c r="T38" s="3">
        <f t="shared" si="7"/>
        <v>48</v>
      </c>
      <c r="U38" s="29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3">
        <f t="shared" si="8"/>
        <v>0</v>
      </c>
      <c r="AW38" s="24">
        <f t="shared" si="9"/>
        <v>48</v>
      </c>
      <c r="AX38" s="2"/>
      <c r="AY38" s="2"/>
      <c r="AZ38" s="2"/>
      <c r="BA38" s="2"/>
      <c r="BB38" s="2"/>
      <c r="BC38" s="2"/>
      <c r="BD38" s="2"/>
      <c r="BE38" s="2"/>
    </row>
    <row r="39" spans="1:57" x14ac:dyDescent="0.25">
      <c r="A39" s="2" t="s">
        <v>69</v>
      </c>
      <c r="B39" s="2">
        <v>2</v>
      </c>
      <c r="C39" s="2">
        <v>2</v>
      </c>
      <c r="D39" s="2">
        <v>2</v>
      </c>
      <c r="E39" s="2">
        <v>2</v>
      </c>
      <c r="F39" s="2">
        <v>2</v>
      </c>
      <c r="G39" s="2">
        <v>2</v>
      </c>
      <c r="H39" s="2">
        <v>2</v>
      </c>
      <c r="I39" s="2">
        <v>2</v>
      </c>
      <c r="J39" s="2">
        <v>2</v>
      </c>
      <c r="K39" s="2">
        <v>2</v>
      </c>
      <c r="L39" s="2">
        <v>2</v>
      </c>
      <c r="M39" s="2">
        <v>2</v>
      </c>
      <c r="N39" s="2">
        <v>2</v>
      </c>
      <c r="O39" s="2">
        <v>2</v>
      </c>
      <c r="P39" s="2">
        <v>2</v>
      </c>
      <c r="Q39" s="2">
        <v>4</v>
      </c>
      <c r="R39" s="2"/>
      <c r="S39" s="2"/>
      <c r="T39" s="3">
        <f t="shared" si="7"/>
        <v>34</v>
      </c>
      <c r="U39" s="29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3">
        <f t="shared" si="8"/>
        <v>0</v>
      </c>
      <c r="AW39" s="24">
        <f t="shared" si="9"/>
        <v>34</v>
      </c>
      <c r="AX39" s="2"/>
      <c r="AY39" s="2"/>
      <c r="AZ39" s="2"/>
      <c r="BA39" s="2"/>
      <c r="BB39" s="2"/>
      <c r="BC39" s="2"/>
      <c r="BD39" s="2"/>
      <c r="BE39" s="2"/>
    </row>
    <row r="40" spans="1:57" x14ac:dyDescent="0.25">
      <c r="A40" s="2" t="s">
        <v>70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3">
        <f t="shared" si="7"/>
        <v>0</v>
      </c>
      <c r="U40" s="29"/>
      <c r="V40" s="2">
        <v>2</v>
      </c>
      <c r="W40" s="2">
        <v>4</v>
      </c>
      <c r="X40" s="2">
        <v>2</v>
      </c>
      <c r="Y40" s="2">
        <v>4</v>
      </c>
      <c r="Z40" s="2">
        <v>2</v>
      </c>
      <c r="AA40" s="2">
        <v>4</v>
      </c>
      <c r="AB40" s="2">
        <v>2</v>
      </c>
      <c r="AC40" s="2">
        <v>4</v>
      </c>
      <c r="AD40" s="2">
        <v>2</v>
      </c>
      <c r="AE40" s="2">
        <v>4</v>
      </c>
      <c r="AF40" s="2">
        <v>2</v>
      </c>
      <c r="AG40" s="2">
        <v>4</v>
      </c>
      <c r="AH40" s="2">
        <v>2</v>
      </c>
      <c r="AI40" s="2">
        <v>4</v>
      </c>
      <c r="AJ40" s="2">
        <v>2</v>
      </c>
      <c r="AK40" s="2">
        <v>4</v>
      </c>
      <c r="AL40" s="2">
        <v>2</v>
      </c>
      <c r="AM40" s="2">
        <v>4</v>
      </c>
      <c r="AN40" s="2">
        <v>2</v>
      </c>
      <c r="AO40" s="2"/>
      <c r="AP40" s="2"/>
      <c r="AQ40" s="2"/>
      <c r="AR40" s="2"/>
      <c r="AS40" s="2"/>
      <c r="AT40" s="2"/>
      <c r="AU40" s="2"/>
      <c r="AV40" s="3">
        <f t="shared" si="8"/>
        <v>56</v>
      </c>
      <c r="AW40" s="24">
        <f t="shared" si="9"/>
        <v>56</v>
      </c>
      <c r="AX40" s="2"/>
      <c r="AY40" s="2"/>
      <c r="AZ40" s="2"/>
      <c r="BA40" s="2"/>
      <c r="BB40" s="2"/>
      <c r="BC40" s="2"/>
      <c r="BD40" s="2"/>
      <c r="BE40" s="2"/>
    </row>
    <row r="41" spans="1:57" x14ac:dyDescent="0.25">
      <c r="A41" s="2" t="s">
        <v>71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3">
        <f t="shared" si="7"/>
        <v>0</v>
      </c>
      <c r="U41" s="29"/>
      <c r="V41" s="2">
        <v>4</v>
      </c>
      <c r="W41" s="2">
        <v>4</v>
      </c>
      <c r="X41" s="2">
        <v>4</v>
      </c>
      <c r="Y41" s="2">
        <v>4</v>
      </c>
      <c r="Z41" s="2">
        <v>4</v>
      </c>
      <c r="AA41" s="2">
        <v>4</v>
      </c>
      <c r="AB41" s="2">
        <v>4</v>
      </c>
      <c r="AC41" s="2">
        <v>4</v>
      </c>
      <c r="AD41" s="2">
        <v>4</v>
      </c>
      <c r="AE41" s="2">
        <v>4</v>
      </c>
      <c r="AF41" s="2">
        <v>4</v>
      </c>
      <c r="AG41" s="2">
        <v>4</v>
      </c>
      <c r="AH41" s="2">
        <v>4</v>
      </c>
      <c r="AI41" s="2">
        <v>4</v>
      </c>
      <c r="AJ41" s="2">
        <v>4</v>
      </c>
      <c r="AK41" s="2">
        <v>4</v>
      </c>
      <c r="AL41" s="2">
        <v>4</v>
      </c>
      <c r="AM41" s="2">
        <v>4</v>
      </c>
      <c r="AN41" s="2">
        <v>4</v>
      </c>
      <c r="AO41" s="2"/>
      <c r="AP41" s="2"/>
      <c r="AQ41" s="2"/>
      <c r="AR41" s="2"/>
      <c r="AS41" s="2"/>
      <c r="AT41" s="2"/>
      <c r="AU41" s="2"/>
      <c r="AV41" s="3">
        <f t="shared" si="8"/>
        <v>76</v>
      </c>
      <c r="AW41" s="24">
        <f t="shared" si="9"/>
        <v>76</v>
      </c>
      <c r="AX41" s="2"/>
      <c r="AY41" s="2"/>
      <c r="AZ41" s="2"/>
      <c r="BA41" s="2"/>
      <c r="BB41" s="2"/>
      <c r="BC41" s="2"/>
      <c r="BD41" s="2"/>
      <c r="BE41" s="2"/>
    </row>
    <row r="42" spans="1:57" x14ac:dyDescent="0.25">
      <c r="A42" s="2" t="s">
        <v>7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3">
        <f t="shared" si="7"/>
        <v>0</v>
      </c>
      <c r="U42" s="29"/>
      <c r="V42" s="2"/>
      <c r="W42" s="2">
        <v>2</v>
      </c>
      <c r="X42" s="2">
        <v>2</v>
      </c>
      <c r="Y42" s="2">
        <v>2</v>
      </c>
      <c r="Z42" s="2">
        <v>4</v>
      </c>
      <c r="AA42" s="2">
        <v>2</v>
      </c>
      <c r="AB42" s="2">
        <v>4</v>
      </c>
      <c r="AC42" s="2">
        <v>2</v>
      </c>
      <c r="AD42" s="2">
        <v>4</v>
      </c>
      <c r="AE42" s="2">
        <v>2</v>
      </c>
      <c r="AF42" s="2">
        <v>4</v>
      </c>
      <c r="AG42" s="2">
        <v>2</v>
      </c>
      <c r="AH42" s="2">
        <v>4</v>
      </c>
      <c r="AI42" s="2">
        <v>2</v>
      </c>
      <c r="AJ42" s="2">
        <v>4</v>
      </c>
      <c r="AK42" s="2">
        <v>2</v>
      </c>
      <c r="AL42" s="2">
        <v>2</v>
      </c>
      <c r="AM42" s="2">
        <v>2</v>
      </c>
      <c r="AN42" s="2">
        <v>2</v>
      </c>
      <c r="AO42" s="2"/>
      <c r="AP42" s="2"/>
      <c r="AQ42" s="2"/>
      <c r="AR42" s="2"/>
      <c r="AS42" s="2"/>
      <c r="AT42" s="2"/>
      <c r="AU42" s="2"/>
      <c r="AV42" s="3">
        <f t="shared" si="8"/>
        <v>48</v>
      </c>
      <c r="AW42" s="24">
        <f t="shared" si="9"/>
        <v>48</v>
      </c>
      <c r="AX42" s="2"/>
      <c r="AY42" s="2"/>
      <c r="AZ42" s="2"/>
      <c r="BA42" s="2"/>
      <c r="BB42" s="2"/>
      <c r="BC42" s="2"/>
      <c r="BD42" s="2"/>
      <c r="BE42" s="2"/>
    </row>
    <row r="43" spans="1:57" x14ac:dyDescent="0.25">
      <c r="A43" s="2" t="s">
        <v>72</v>
      </c>
      <c r="B43" s="2">
        <v>2</v>
      </c>
      <c r="C43" s="2">
        <v>4</v>
      </c>
      <c r="D43" s="2">
        <v>6</v>
      </c>
      <c r="E43" s="2">
        <v>4</v>
      </c>
      <c r="F43" s="2">
        <v>6</v>
      </c>
      <c r="G43" s="2">
        <v>4</v>
      </c>
      <c r="H43" s="2">
        <v>6</v>
      </c>
      <c r="I43" s="2">
        <v>4</v>
      </c>
      <c r="J43" s="2">
        <v>6</v>
      </c>
      <c r="K43" s="2">
        <v>4</v>
      </c>
      <c r="L43" s="2">
        <v>6</v>
      </c>
      <c r="M43" s="2">
        <v>4</v>
      </c>
      <c r="N43" s="2">
        <v>6</v>
      </c>
      <c r="O43" s="2">
        <v>4</v>
      </c>
      <c r="P43" s="2">
        <v>6</v>
      </c>
      <c r="Q43" s="2">
        <v>4</v>
      </c>
      <c r="R43" s="2"/>
      <c r="S43" s="2"/>
      <c r="T43" s="3">
        <f t="shared" si="7"/>
        <v>76</v>
      </c>
      <c r="U43" s="29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3">
        <f t="shared" si="8"/>
        <v>0</v>
      </c>
      <c r="AW43" s="24">
        <f t="shared" si="9"/>
        <v>76</v>
      </c>
      <c r="AX43" s="2"/>
      <c r="AY43" s="2"/>
      <c r="AZ43" s="2"/>
      <c r="BA43" s="2"/>
      <c r="BB43" s="2"/>
      <c r="BC43" s="2"/>
      <c r="BD43" s="2"/>
      <c r="BE43" s="2"/>
    </row>
    <row r="44" spans="1:57" x14ac:dyDescent="0.25">
      <c r="A44" s="2" t="s">
        <v>64</v>
      </c>
      <c r="B44" s="2">
        <v>2</v>
      </c>
      <c r="C44" s="2">
        <v>6</v>
      </c>
      <c r="D44" s="2">
        <v>8</v>
      </c>
      <c r="E44" s="2">
        <v>6</v>
      </c>
      <c r="F44" s="2">
        <v>8</v>
      </c>
      <c r="G44" s="2">
        <v>6</v>
      </c>
      <c r="H44" s="2">
        <v>8</v>
      </c>
      <c r="I44" s="2">
        <v>6</v>
      </c>
      <c r="J44" s="2">
        <v>8</v>
      </c>
      <c r="K44" s="2">
        <v>6</v>
      </c>
      <c r="L44" s="2">
        <v>8</v>
      </c>
      <c r="M44" s="2">
        <v>6</v>
      </c>
      <c r="N44" s="2">
        <v>8</v>
      </c>
      <c r="O44" s="2">
        <v>6</v>
      </c>
      <c r="P44" s="2">
        <v>8</v>
      </c>
      <c r="Q44" s="2">
        <v>6</v>
      </c>
      <c r="R44" s="2">
        <v>6</v>
      </c>
      <c r="S44" s="2"/>
      <c r="T44" s="3">
        <f t="shared" si="7"/>
        <v>112</v>
      </c>
      <c r="U44" s="29"/>
      <c r="V44" s="2"/>
      <c r="W44" s="2">
        <v>6</v>
      </c>
      <c r="X44" s="2">
        <v>6</v>
      </c>
      <c r="Y44" s="2">
        <v>6</v>
      </c>
      <c r="Z44" s="2">
        <v>6</v>
      </c>
      <c r="AA44" s="2">
        <v>6</v>
      </c>
      <c r="AB44" s="2">
        <v>6</v>
      </c>
      <c r="AC44" s="2">
        <v>6</v>
      </c>
      <c r="AD44" s="2">
        <v>6</v>
      </c>
      <c r="AE44" s="2">
        <v>6</v>
      </c>
      <c r="AF44" s="2">
        <v>6</v>
      </c>
      <c r="AG44" s="2">
        <v>6</v>
      </c>
      <c r="AH44" s="2">
        <v>4</v>
      </c>
      <c r="AI44" s="2">
        <v>6</v>
      </c>
      <c r="AJ44" s="2">
        <v>4</v>
      </c>
      <c r="AK44" s="2">
        <v>6</v>
      </c>
      <c r="AL44" s="2">
        <v>6</v>
      </c>
      <c r="AM44" s="2">
        <v>6</v>
      </c>
      <c r="AN44" s="2">
        <v>4</v>
      </c>
      <c r="AO44" s="2"/>
      <c r="AP44" s="2"/>
      <c r="AQ44" s="2"/>
      <c r="AR44" s="2"/>
      <c r="AS44" s="2"/>
      <c r="AT44" s="2"/>
      <c r="AU44" s="2"/>
      <c r="AV44" s="3">
        <f t="shared" si="8"/>
        <v>102</v>
      </c>
      <c r="AW44" s="24">
        <f t="shared" si="9"/>
        <v>214</v>
      </c>
      <c r="AX44" s="2"/>
      <c r="AY44" s="2"/>
      <c r="AZ44" s="2"/>
      <c r="BA44" s="2"/>
      <c r="BB44" s="2"/>
      <c r="BC44" s="2"/>
      <c r="BD44" s="2"/>
      <c r="BE44" s="2"/>
    </row>
    <row r="45" spans="1:57" x14ac:dyDescent="0.25">
      <c r="A45" s="2" t="s">
        <v>73</v>
      </c>
      <c r="B45" s="2"/>
      <c r="C45" s="2">
        <v>2</v>
      </c>
      <c r="D45" s="2">
        <v>2</v>
      </c>
      <c r="E45" s="2">
        <v>2</v>
      </c>
      <c r="F45" s="2">
        <v>2</v>
      </c>
      <c r="G45" s="2">
        <v>2</v>
      </c>
      <c r="H45" s="2">
        <v>2</v>
      </c>
      <c r="I45" s="2">
        <v>2</v>
      </c>
      <c r="J45" s="2">
        <v>2</v>
      </c>
      <c r="K45" s="2">
        <v>2</v>
      </c>
      <c r="L45" s="2">
        <v>2</v>
      </c>
      <c r="M45" s="2">
        <v>2</v>
      </c>
      <c r="N45" s="2">
        <v>2</v>
      </c>
      <c r="O45" s="2">
        <v>2</v>
      </c>
      <c r="P45" s="2">
        <v>2</v>
      </c>
      <c r="Q45" s="2">
        <v>2</v>
      </c>
      <c r="R45" s="2">
        <v>2</v>
      </c>
      <c r="S45" s="2"/>
      <c r="T45" s="3">
        <f t="shared" si="7"/>
        <v>32</v>
      </c>
      <c r="U45" s="29"/>
      <c r="V45" s="2"/>
      <c r="W45" s="2">
        <v>2</v>
      </c>
      <c r="X45" s="2">
        <v>4</v>
      </c>
      <c r="Y45" s="2">
        <v>2</v>
      </c>
      <c r="Z45" s="2">
        <v>4</v>
      </c>
      <c r="AA45" s="2">
        <v>2</v>
      </c>
      <c r="AB45" s="2">
        <v>4</v>
      </c>
      <c r="AC45" s="2">
        <v>2</v>
      </c>
      <c r="AD45" s="2">
        <v>4</v>
      </c>
      <c r="AE45" s="2">
        <v>2</v>
      </c>
      <c r="AF45" s="2">
        <v>4</v>
      </c>
      <c r="AG45" s="2">
        <v>2</v>
      </c>
      <c r="AH45" s="2">
        <v>4</v>
      </c>
      <c r="AI45" s="2">
        <v>2</v>
      </c>
      <c r="AJ45" s="2">
        <v>4</v>
      </c>
      <c r="AK45" s="2">
        <v>2</v>
      </c>
      <c r="AL45" s="2">
        <v>4</v>
      </c>
      <c r="AM45" s="2">
        <v>2</v>
      </c>
      <c r="AN45" s="2">
        <v>4</v>
      </c>
      <c r="AO45" s="2"/>
      <c r="AP45" s="2"/>
      <c r="AQ45" s="2"/>
      <c r="AR45" s="2"/>
      <c r="AS45" s="2"/>
      <c r="AT45" s="2"/>
      <c r="AU45" s="2"/>
      <c r="AV45" s="3">
        <f t="shared" si="8"/>
        <v>54</v>
      </c>
      <c r="AW45" s="24">
        <f t="shared" si="9"/>
        <v>86</v>
      </c>
      <c r="AX45" s="2"/>
      <c r="AY45" s="2"/>
      <c r="AZ45" s="2"/>
      <c r="BA45" s="2"/>
      <c r="BB45" s="2"/>
      <c r="BC45" s="2"/>
      <c r="BD45" s="2"/>
      <c r="BE45" s="2"/>
    </row>
    <row r="46" spans="1:57" x14ac:dyDescent="0.25">
      <c r="A46" s="2" t="s">
        <v>74</v>
      </c>
      <c r="B46" s="2">
        <v>2</v>
      </c>
      <c r="C46" s="2">
        <v>4</v>
      </c>
      <c r="D46" s="2">
        <v>2</v>
      </c>
      <c r="E46" s="2">
        <v>4</v>
      </c>
      <c r="F46" s="2">
        <v>2</v>
      </c>
      <c r="G46" s="2">
        <v>4</v>
      </c>
      <c r="H46" s="2">
        <v>2</v>
      </c>
      <c r="I46" s="2">
        <v>4</v>
      </c>
      <c r="J46" s="2">
        <v>2</v>
      </c>
      <c r="K46" s="2">
        <v>4</v>
      </c>
      <c r="L46" s="2">
        <v>2</v>
      </c>
      <c r="M46" s="2">
        <v>4</v>
      </c>
      <c r="N46" s="2">
        <v>2</v>
      </c>
      <c r="O46" s="2">
        <v>4</v>
      </c>
      <c r="P46" s="2">
        <v>2</v>
      </c>
      <c r="Q46" s="2">
        <v>4</v>
      </c>
      <c r="R46" s="2">
        <v>2</v>
      </c>
      <c r="S46" s="2"/>
      <c r="T46" s="3">
        <f t="shared" si="7"/>
        <v>50</v>
      </c>
      <c r="U46" s="29"/>
      <c r="V46" s="2">
        <v>2</v>
      </c>
      <c r="W46" s="2">
        <v>4</v>
      </c>
      <c r="X46" s="2">
        <v>2</v>
      </c>
      <c r="Y46" s="2">
        <v>4</v>
      </c>
      <c r="Z46" s="2">
        <v>2</v>
      </c>
      <c r="AA46" s="2">
        <v>4</v>
      </c>
      <c r="AB46" s="2">
        <v>2</v>
      </c>
      <c r="AC46" s="2">
        <v>4</v>
      </c>
      <c r="AD46" s="2">
        <v>2</v>
      </c>
      <c r="AE46" s="2">
        <v>4</v>
      </c>
      <c r="AF46" s="2">
        <v>2</v>
      </c>
      <c r="AG46" s="2">
        <v>4</v>
      </c>
      <c r="AH46" s="2">
        <v>4</v>
      </c>
      <c r="AI46" s="2">
        <v>4</v>
      </c>
      <c r="AJ46" s="2">
        <v>4</v>
      </c>
      <c r="AK46" s="2">
        <v>4</v>
      </c>
      <c r="AL46" s="2">
        <v>4</v>
      </c>
      <c r="AM46" s="2">
        <v>4</v>
      </c>
      <c r="AN46" s="2">
        <v>4</v>
      </c>
      <c r="AO46" s="2"/>
      <c r="AP46" s="2"/>
      <c r="AQ46" s="2"/>
      <c r="AR46" s="2"/>
      <c r="AS46" s="2"/>
      <c r="AT46" s="2"/>
      <c r="AU46" s="2"/>
      <c r="AV46" s="3">
        <f t="shared" si="8"/>
        <v>64</v>
      </c>
      <c r="AW46" s="24">
        <f t="shared" si="9"/>
        <v>114</v>
      </c>
      <c r="AX46" s="2"/>
      <c r="AY46" s="2"/>
      <c r="AZ46" s="2"/>
      <c r="BA46" s="2"/>
      <c r="BB46" s="2"/>
      <c r="BC46" s="2"/>
      <c r="BD46" s="2"/>
      <c r="BE46" s="2"/>
    </row>
    <row r="47" spans="1:57" x14ac:dyDescent="0.25">
      <c r="A47" s="2" t="s">
        <v>61</v>
      </c>
      <c r="B47" s="2">
        <v>2</v>
      </c>
      <c r="C47" s="2">
        <v>6</v>
      </c>
      <c r="D47" s="2">
        <v>6</v>
      </c>
      <c r="E47" s="2">
        <v>6</v>
      </c>
      <c r="F47" s="2">
        <v>6</v>
      </c>
      <c r="G47" s="2">
        <v>6</v>
      </c>
      <c r="H47" s="2">
        <v>6</v>
      </c>
      <c r="I47" s="2">
        <v>6</v>
      </c>
      <c r="J47" s="2">
        <v>6</v>
      </c>
      <c r="K47" s="2">
        <v>6</v>
      </c>
      <c r="L47" s="2">
        <v>6</v>
      </c>
      <c r="M47" s="2">
        <v>6</v>
      </c>
      <c r="N47" s="2">
        <v>6</v>
      </c>
      <c r="O47" s="2">
        <v>6</v>
      </c>
      <c r="P47" s="2">
        <v>6</v>
      </c>
      <c r="Q47" s="2">
        <v>6</v>
      </c>
      <c r="R47" s="2">
        <v>6</v>
      </c>
      <c r="S47" s="2"/>
      <c r="T47" s="3">
        <f t="shared" si="7"/>
        <v>98</v>
      </c>
      <c r="U47" s="29"/>
      <c r="V47" s="2">
        <v>4</v>
      </c>
      <c r="W47" s="2">
        <v>6</v>
      </c>
      <c r="X47" s="2">
        <v>6</v>
      </c>
      <c r="Y47" s="2">
        <v>6</v>
      </c>
      <c r="Z47" s="2">
        <v>6</v>
      </c>
      <c r="AA47" s="2">
        <v>6</v>
      </c>
      <c r="AB47" s="2">
        <v>6</v>
      </c>
      <c r="AC47" s="2">
        <v>6</v>
      </c>
      <c r="AD47" s="2">
        <v>6</v>
      </c>
      <c r="AE47" s="2">
        <v>6</v>
      </c>
      <c r="AF47" s="2">
        <v>6</v>
      </c>
      <c r="AG47" s="2">
        <v>6</v>
      </c>
      <c r="AH47" s="2">
        <v>6</v>
      </c>
      <c r="AI47" s="2">
        <v>6</v>
      </c>
      <c r="AJ47" s="2">
        <v>6</v>
      </c>
      <c r="AK47" s="2">
        <v>6</v>
      </c>
      <c r="AL47" s="2">
        <v>6</v>
      </c>
      <c r="AM47" s="2">
        <v>6</v>
      </c>
      <c r="AN47" s="2">
        <v>2</v>
      </c>
      <c r="AO47" s="2"/>
      <c r="AP47" s="2"/>
      <c r="AQ47" s="2"/>
      <c r="AR47" s="2"/>
      <c r="AS47" s="2"/>
      <c r="AT47" s="2"/>
      <c r="AU47" s="2"/>
      <c r="AV47" s="3">
        <f t="shared" si="8"/>
        <v>108</v>
      </c>
      <c r="AW47" s="24">
        <f t="shared" si="9"/>
        <v>206</v>
      </c>
      <c r="AX47" s="2"/>
      <c r="AY47" s="2"/>
      <c r="AZ47" s="2"/>
      <c r="BA47" s="2"/>
      <c r="BB47" s="2"/>
      <c r="BC47" s="2"/>
      <c r="BD47" s="2"/>
      <c r="BE47" s="2"/>
    </row>
    <row r="48" spans="1:57" x14ac:dyDescent="0.25">
      <c r="A48" s="2" t="s">
        <v>75</v>
      </c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3">
        <f t="shared" si="7"/>
        <v>0</v>
      </c>
      <c r="U48" s="29"/>
      <c r="V48" s="2"/>
      <c r="W48" s="2">
        <v>2</v>
      </c>
      <c r="X48" s="2">
        <v>2</v>
      </c>
      <c r="Y48" s="2">
        <v>2</v>
      </c>
      <c r="Z48" s="2">
        <v>2</v>
      </c>
      <c r="AA48" s="2">
        <v>2</v>
      </c>
      <c r="AB48" s="2">
        <v>2</v>
      </c>
      <c r="AC48" s="2">
        <v>2</v>
      </c>
      <c r="AD48" s="2">
        <v>2</v>
      </c>
      <c r="AE48" s="2">
        <v>2</v>
      </c>
      <c r="AF48" s="2">
        <v>2</v>
      </c>
      <c r="AG48" s="2">
        <v>2</v>
      </c>
      <c r="AH48" s="2">
        <v>2</v>
      </c>
      <c r="AI48" s="2">
        <v>2</v>
      </c>
      <c r="AJ48" s="2">
        <v>2</v>
      </c>
      <c r="AK48" s="2">
        <v>2</v>
      </c>
      <c r="AL48" s="2">
        <v>2</v>
      </c>
      <c r="AM48" s="2">
        <v>2</v>
      </c>
      <c r="AN48" s="2">
        <v>2</v>
      </c>
      <c r="AO48" s="2"/>
      <c r="AP48" s="2"/>
      <c r="AQ48" s="2"/>
      <c r="AR48" s="2"/>
      <c r="AS48" s="2"/>
      <c r="AT48" s="2"/>
      <c r="AU48" s="2"/>
      <c r="AV48" s="3">
        <f t="shared" si="8"/>
        <v>36</v>
      </c>
      <c r="AW48" s="24">
        <f t="shared" si="9"/>
        <v>36</v>
      </c>
      <c r="AX48" s="2"/>
      <c r="AY48" s="2"/>
      <c r="AZ48" s="2"/>
      <c r="BA48" s="2"/>
      <c r="BB48" s="2"/>
      <c r="BC48" s="2"/>
      <c r="BD48" s="2"/>
      <c r="BE48" s="2"/>
    </row>
    <row r="49" spans="1:57" x14ac:dyDescent="0.25">
      <c r="A49" s="2" t="s">
        <v>76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3">
        <f t="shared" si="7"/>
        <v>0</v>
      </c>
      <c r="U49" s="29"/>
      <c r="V49" s="2"/>
      <c r="W49" s="2">
        <v>2</v>
      </c>
      <c r="X49" s="2">
        <v>2</v>
      </c>
      <c r="Y49" s="2">
        <v>2</v>
      </c>
      <c r="Z49" s="2">
        <v>2</v>
      </c>
      <c r="AA49" s="2">
        <v>2</v>
      </c>
      <c r="AB49" s="2">
        <v>2</v>
      </c>
      <c r="AC49" s="2">
        <v>2</v>
      </c>
      <c r="AD49" s="2">
        <v>2</v>
      </c>
      <c r="AE49" s="2">
        <v>2</v>
      </c>
      <c r="AF49" s="2">
        <v>2</v>
      </c>
      <c r="AG49" s="2">
        <v>2</v>
      </c>
      <c r="AH49" s="2">
        <v>2</v>
      </c>
      <c r="AI49" s="2">
        <v>2</v>
      </c>
      <c r="AJ49" s="2">
        <v>2</v>
      </c>
      <c r="AK49" s="2">
        <v>2</v>
      </c>
      <c r="AL49" s="2">
        <v>2</v>
      </c>
      <c r="AM49" s="2">
        <v>2</v>
      </c>
      <c r="AN49" s="2">
        <v>2</v>
      </c>
      <c r="AO49" s="2"/>
      <c r="AP49" s="2"/>
      <c r="AQ49" s="2"/>
      <c r="AR49" s="2"/>
      <c r="AS49" s="2"/>
      <c r="AT49" s="2"/>
      <c r="AU49" s="2"/>
      <c r="AV49" s="3">
        <f t="shared" si="8"/>
        <v>36</v>
      </c>
      <c r="AW49" s="24">
        <f t="shared" si="9"/>
        <v>36</v>
      </c>
      <c r="AX49" s="2"/>
      <c r="AY49" s="2"/>
      <c r="AZ49" s="2"/>
      <c r="BA49" s="2"/>
      <c r="BB49" s="2"/>
      <c r="BC49" s="2"/>
      <c r="BD49" s="2"/>
      <c r="BE49" s="2"/>
    </row>
    <row r="50" spans="1:57" x14ac:dyDescent="0.25">
      <c r="A50" s="2" t="s">
        <v>87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3">
        <f t="shared" si="7"/>
        <v>0</v>
      </c>
      <c r="U50" s="29"/>
      <c r="V50" s="2">
        <v>2</v>
      </c>
      <c r="W50" s="2">
        <v>2</v>
      </c>
      <c r="X50" s="2">
        <v>4</v>
      </c>
      <c r="Y50" s="2">
        <v>2</v>
      </c>
      <c r="Z50" s="2">
        <v>2</v>
      </c>
      <c r="AA50" s="2">
        <v>2</v>
      </c>
      <c r="AB50" s="2">
        <v>2</v>
      </c>
      <c r="AC50" s="2">
        <v>2</v>
      </c>
      <c r="AD50" s="2">
        <v>2</v>
      </c>
      <c r="AE50" s="2">
        <v>2</v>
      </c>
      <c r="AF50" s="2">
        <v>2</v>
      </c>
      <c r="AG50" s="2">
        <v>2</v>
      </c>
      <c r="AH50" s="2">
        <v>2</v>
      </c>
      <c r="AI50" s="2">
        <v>2</v>
      </c>
      <c r="AJ50" s="2">
        <v>2</v>
      </c>
      <c r="AK50" s="2">
        <v>2</v>
      </c>
      <c r="AL50" s="2">
        <v>2</v>
      </c>
      <c r="AM50" s="2">
        <v>2</v>
      </c>
      <c r="AN50" s="2">
        <v>2</v>
      </c>
      <c r="AO50" s="2"/>
      <c r="AP50" s="2"/>
      <c r="AQ50" s="2"/>
      <c r="AR50" s="2"/>
      <c r="AS50" s="2"/>
      <c r="AT50" s="2"/>
      <c r="AU50" s="2"/>
      <c r="AV50" s="3">
        <f t="shared" si="8"/>
        <v>40</v>
      </c>
      <c r="AW50" s="24">
        <f t="shared" si="9"/>
        <v>40</v>
      </c>
      <c r="AX50" s="2"/>
      <c r="AY50" s="2"/>
      <c r="AZ50" s="2"/>
      <c r="BA50" s="2"/>
      <c r="BB50" s="2"/>
      <c r="BC50" s="2"/>
      <c r="BD50" s="2"/>
      <c r="BE50" s="2"/>
    </row>
    <row r="51" spans="1:57" x14ac:dyDescent="0.25">
      <c r="A51" s="2" t="s">
        <v>78</v>
      </c>
      <c r="B51" s="2"/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  <c r="O51" s="17"/>
      <c r="P51" s="17"/>
      <c r="Q51" s="17"/>
      <c r="R51" s="17"/>
      <c r="S51" s="17"/>
      <c r="T51" s="3">
        <f>SUM(B51:S51)</f>
        <v>0</v>
      </c>
      <c r="U51" s="29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1">
        <v>16</v>
      </c>
      <c r="AP51" s="21">
        <v>36</v>
      </c>
      <c r="AQ51" s="21">
        <v>20</v>
      </c>
      <c r="AR51" s="2"/>
      <c r="AS51" s="2"/>
      <c r="AT51" s="2"/>
      <c r="AU51" s="2"/>
      <c r="AV51" s="3">
        <f t="shared" si="8"/>
        <v>72</v>
      </c>
      <c r="AW51" s="24">
        <f t="shared" si="9"/>
        <v>72</v>
      </c>
      <c r="AX51" s="2"/>
      <c r="AY51" s="2"/>
      <c r="AZ51" s="2"/>
      <c r="BA51" s="2"/>
      <c r="BB51" s="2"/>
      <c r="BC51" s="2"/>
      <c r="BD51" s="2"/>
      <c r="BE51" s="2"/>
    </row>
    <row r="52" spans="1:57" x14ac:dyDescent="0.25">
      <c r="A52" s="2" t="s">
        <v>77</v>
      </c>
      <c r="B52" s="2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  <c r="Q52" s="17"/>
      <c r="R52" s="17"/>
      <c r="S52" s="17"/>
      <c r="T52" s="3">
        <f>SUM(B52:S52)</f>
        <v>0</v>
      </c>
      <c r="U52" s="29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17"/>
      <c r="AP52" s="17"/>
      <c r="AQ52" s="21">
        <v>8</v>
      </c>
      <c r="AR52" s="21">
        <v>36</v>
      </c>
      <c r="AS52" s="21">
        <v>36</v>
      </c>
      <c r="AT52" s="21">
        <v>36</v>
      </c>
      <c r="AU52" s="21">
        <v>28</v>
      </c>
      <c r="AV52" s="3">
        <f t="shared" si="8"/>
        <v>144</v>
      </c>
      <c r="AW52" s="24">
        <f t="shared" si="9"/>
        <v>144</v>
      </c>
      <c r="AX52" s="2"/>
      <c r="AY52" s="2"/>
      <c r="AZ52" s="2"/>
      <c r="BA52" s="2"/>
      <c r="BB52" s="2"/>
      <c r="BC52" s="2"/>
      <c r="BD52" s="2"/>
      <c r="BE52" s="2"/>
    </row>
    <row r="53" spans="1:57" x14ac:dyDescent="0.25">
      <c r="A53" s="2" t="s">
        <v>10</v>
      </c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0">
        <v>12</v>
      </c>
      <c r="S53" s="20">
        <v>18</v>
      </c>
      <c r="T53" s="3">
        <f>SUM(B53:S53)</f>
        <v>30</v>
      </c>
      <c r="U53" s="29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0">
        <v>6</v>
      </c>
      <c r="AO53" s="20">
        <v>20</v>
      </c>
      <c r="AP53" s="2"/>
      <c r="AQ53" s="20">
        <v>8</v>
      </c>
      <c r="AR53" s="17"/>
      <c r="AS53" s="2"/>
      <c r="AT53" s="2"/>
      <c r="AU53" s="20">
        <v>8</v>
      </c>
      <c r="AV53" s="3">
        <f t="shared" si="8"/>
        <v>42</v>
      </c>
      <c r="AW53" s="24">
        <f t="shared" si="9"/>
        <v>72</v>
      </c>
      <c r="AX53" s="2"/>
      <c r="AY53" s="2"/>
      <c r="AZ53" s="2"/>
      <c r="BA53" s="2"/>
      <c r="BB53" s="2"/>
      <c r="BC53" s="2"/>
      <c r="BD53" s="2"/>
      <c r="BE53" s="2"/>
    </row>
    <row r="54" spans="1:57" x14ac:dyDescent="0.25">
      <c r="A54" s="2"/>
      <c r="B54" s="4">
        <f>SUM(B35:B53)</f>
        <v>18</v>
      </c>
      <c r="C54" s="4">
        <f t="shared" ref="C54:S54" si="10">SUM(C35:C53)</f>
        <v>36</v>
      </c>
      <c r="D54" s="4">
        <f t="shared" si="10"/>
        <v>36</v>
      </c>
      <c r="E54" s="4">
        <f t="shared" si="10"/>
        <v>36</v>
      </c>
      <c r="F54" s="4">
        <f t="shared" si="10"/>
        <v>36</v>
      </c>
      <c r="G54" s="4">
        <f t="shared" si="10"/>
        <v>36</v>
      </c>
      <c r="H54" s="4">
        <f t="shared" si="10"/>
        <v>36</v>
      </c>
      <c r="I54" s="4">
        <f t="shared" si="10"/>
        <v>36</v>
      </c>
      <c r="J54" s="4">
        <f t="shared" si="10"/>
        <v>36</v>
      </c>
      <c r="K54" s="4">
        <f t="shared" si="10"/>
        <v>36</v>
      </c>
      <c r="L54" s="4">
        <f t="shared" si="10"/>
        <v>36</v>
      </c>
      <c r="M54" s="4">
        <f t="shared" si="10"/>
        <v>36</v>
      </c>
      <c r="N54" s="4">
        <f t="shared" si="10"/>
        <v>36</v>
      </c>
      <c r="O54" s="4">
        <f t="shared" si="10"/>
        <v>36</v>
      </c>
      <c r="P54" s="4">
        <f t="shared" si="10"/>
        <v>36</v>
      </c>
      <c r="Q54" s="4">
        <f t="shared" si="10"/>
        <v>36</v>
      </c>
      <c r="R54" s="4">
        <f t="shared" si="10"/>
        <v>36</v>
      </c>
      <c r="S54" s="4">
        <f t="shared" si="10"/>
        <v>18</v>
      </c>
      <c r="T54" s="22">
        <f>SUM(T35:T53)</f>
        <v>612</v>
      </c>
      <c r="U54" s="29"/>
      <c r="V54" s="2">
        <f t="shared" ref="V54:AV54" si="11">SUM(V35:V53)</f>
        <v>16</v>
      </c>
      <c r="W54" s="2">
        <f t="shared" si="11"/>
        <v>36</v>
      </c>
      <c r="X54" s="2">
        <f t="shared" si="11"/>
        <v>36</v>
      </c>
      <c r="Y54" s="2">
        <f t="shared" si="11"/>
        <v>36</v>
      </c>
      <c r="Z54" s="2">
        <f t="shared" si="11"/>
        <v>36</v>
      </c>
      <c r="AA54" s="2">
        <f t="shared" si="11"/>
        <v>36</v>
      </c>
      <c r="AB54" s="2">
        <f t="shared" si="11"/>
        <v>36</v>
      </c>
      <c r="AC54" s="2">
        <f t="shared" si="11"/>
        <v>36</v>
      </c>
      <c r="AD54" s="2">
        <f t="shared" si="11"/>
        <v>36</v>
      </c>
      <c r="AE54" s="2">
        <f t="shared" si="11"/>
        <v>36</v>
      </c>
      <c r="AF54" s="2">
        <f t="shared" si="11"/>
        <v>36</v>
      </c>
      <c r="AG54" s="2">
        <f t="shared" si="11"/>
        <v>36</v>
      </c>
      <c r="AH54" s="2">
        <f t="shared" si="11"/>
        <v>36</v>
      </c>
      <c r="AI54" s="2">
        <f t="shared" si="11"/>
        <v>36</v>
      </c>
      <c r="AJ54" s="2">
        <f t="shared" si="11"/>
        <v>36</v>
      </c>
      <c r="AK54" s="2">
        <f t="shared" si="11"/>
        <v>36</v>
      </c>
      <c r="AL54" s="2">
        <f t="shared" si="11"/>
        <v>36</v>
      </c>
      <c r="AM54" s="2">
        <f t="shared" si="11"/>
        <v>36</v>
      </c>
      <c r="AN54" s="2">
        <f t="shared" si="11"/>
        <v>36</v>
      </c>
      <c r="AO54" s="2">
        <f t="shared" si="11"/>
        <v>36</v>
      </c>
      <c r="AP54" s="2">
        <f t="shared" si="11"/>
        <v>36</v>
      </c>
      <c r="AQ54" s="2">
        <f t="shared" si="11"/>
        <v>36</v>
      </c>
      <c r="AR54" s="2">
        <f t="shared" si="11"/>
        <v>36</v>
      </c>
      <c r="AS54" s="2">
        <f t="shared" si="11"/>
        <v>36</v>
      </c>
      <c r="AT54" s="2">
        <f t="shared" si="11"/>
        <v>36</v>
      </c>
      <c r="AU54" s="2">
        <f t="shared" si="11"/>
        <v>36</v>
      </c>
      <c r="AV54" s="22">
        <f t="shared" si="11"/>
        <v>916</v>
      </c>
      <c r="AW54" s="24">
        <f t="shared" si="9"/>
        <v>1528</v>
      </c>
      <c r="AX54" s="2"/>
      <c r="AY54" s="2"/>
      <c r="AZ54" s="2"/>
      <c r="BA54" s="2"/>
      <c r="BB54" s="2"/>
      <c r="BC54" s="2"/>
      <c r="BD54" s="2"/>
      <c r="BE54" s="2"/>
    </row>
    <row r="55" spans="1:57" x14ac:dyDescent="0.25">
      <c r="C55">
        <f>36-C54</f>
        <v>0</v>
      </c>
      <c r="D55">
        <f t="shared" ref="D55:R55" si="12">36-D54</f>
        <v>0</v>
      </c>
      <c r="E55">
        <f t="shared" si="12"/>
        <v>0</v>
      </c>
      <c r="F55">
        <f t="shared" si="12"/>
        <v>0</v>
      </c>
      <c r="G55">
        <f t="shared" si="12"/>
        <v>0</v>
      </c>
      <c r="H55">
        <f t="shared" si="12"/>
        <v>0</v>
      </c>
      <c r="I55">
        <f t="shared" si="12"/>
        <v>0</v>
      </c>
      <c r="J55">
        <f t="shared" si="12"/>
        <v>0</v>
      </c>
      <c r="K55">
        <f t="shared" si="12"/>
        <v>0</v>
      </c>
      <c r="L55">
        <f t="shared" si="12"/>
        <v>0</v>
      </c>
      <c r="M55">
        <f t="shared" si="12"/>
        <v>0</v>
      </c>
      <c r="N55">
        <f t="shared" si="12"/>
        <v>0</v>
      </c>
      <c r="O55">
        <f t="shared" si="12"/>
        <v>0</v>
      </c>
      <c r="P55">
        <f t="shared" si="12"/>
        <v>0</v>
      </c>
      <c r="Q55">
        <f t="shared" si="12"/>
        <v>0</v>
      </c>
      <c r="R55">
        <f t="shared" si="12"/>
        <v>0</v>
      </c>
      <c r="W55">
        <f t="shared" ref="W55:AT55" si="13">36-W54</f>
        <v>0</v>
      </c>
      <c r="X55">
        <f t="shared" si="13"/>
        <v>0</v>
      </c>
      <c r="Y55">
        <f t="shared" si="13"/>
        <v>0</v>
      </c>
      <c r="Z55">
        <f t="shared" si="13"/>
        <v>0</v>
      </c>
      <c r="AA55">
        <f t="shared" si="13"/>
        <v>0</v>
      </c>
      <c r="AB55">
        <f t="shared" si="13"/>
        <v>0</v>
      </c>
      <c r="AC55">
        <f t="shared" si="13"/>
        <v>0</v>
      </c>
      <c r="AD55">
        <f t="shared" si="13"/>
        <v>0</v>
      </c>
      <c r="AE55">
        <f t="shared" si="13"/>
        <v>0</v>
      </c>
      <c r="AF55">
        <f t="shared" si="13"/>
        <v>0</v>
      </c>
      <c r="AG55">
        <f t="shared" si="13"/>
        <v>0</v>
      </c>
      <c r="AH55">
        <f t="shared" si="13"/>
        <v>0</v>
      </c>
      <c r="AI55">
        <f t="shared" si="13"/>
        <v>0</v>
      </c>
      <c r="AJ55">
        <f t="shared" si="13"/>
        <v>0</v>
      </c>
      <c r="AK55">
        <f t="shared" si="13"/>
        <v>0</v>
      </c>
      <c r="AL55">
        <f t="shared" si="13"/>
        <v>0</v>
      </c>
      <c r="AM55">
        <f t="shared" si="13"/>
        <v>0</v>
      </c>
      <c r="AN55">
        <f t="shared" si="13"/>
        <v>0</v>
      </c>
      <c r="AO55">
        <f t="shared" si="13"/>
        <v>0</v>
      </c>
      <c r="AP55">
        <f t="shared" si="13"/>
        <v>0</v>
      </c>
      <c r="AQ55">
        <f t="shared" si="13"/>
        <v>0</v>
      </c>
      <c r="AR55">
        <f t="shared" si="13"/>
        <v>0</v>
      </c>
      <c r="AS55">
        <f t="shared" si="13"/>
        <v>0</v>
      </c>
      <c r="AT55">
        <f t="shared" si="13"/>
        <v>0</v>
      </c>
      <c r="AV55" s="30">
        <f>SUM(W55:AU55)</f>
        <v>0</v>
      </c>
    </row>
    <row r="60" spans="1:57" x14ac:dyDescent="0.25">
      <c r="A60" s="12" t="s">
        <v>58</v>
      </c>
      <c r="B60" s="13">
        <v>0.5</v>
      </c>
      <c r="C60" s="13">
        <v>1</v>
      </c>
      <c r="D60" s="13">
        <v>1</v>
      </c>
      <c r="E60" s="13">
        <v>1</v>
      </c>
      <c r="F60" s="13">
        <v>1</v>
      </c>
      <c r="G60" s="13">
        <v>1</v>
      </c>
      <c r="H60" s="13">
        <v>1</v>
      </c>
      <c r="I60" s="13">
        <v>1</v>
      </c>
      <c r="J60" s="13">
        <v>1</v>
      </c>
      <c r="K60" s="13">
        <v>1</v>
      </c>
      <c r="L60" s="13">
        <v>1</v>
      </c>
      <c r="M60" s="13">
        <v>1</v>
      </c>
      <c r="N60" s="13">
        <v>1</v>
      </c>
      <c r="O60" s="13">
        <v>1</v>
      </c>
      <c r="P60" s="13">
        <v>1</v>
      </c>
      <c r="Q60" s="13">
        <v>1</v>
      </c>
      <c r="R60" s="13">
        <v>1</v>
      </c>
      <c r="S60" s="13">
        <v>0.5</v>
      </c>
      <c r="T60" s="14">
        <f>SUM(B60:S60)</f>
        <v>17</v>
      </c>
      <c r="U60" s="15">
        <v>2</v>
      </c>
      <c r="V60" s="12">
        <v>0.5</v>
      </c>
      <c r="W60" s="12">
        <v>1</v>
      </c>
      <c r="X60" s="12">
        <v>1</v>
      </c>
      <c r="Y60" s="12">
        <v>1</v>
      </c>
      <c r="Z60" s="12">
        <v>1</v>
      </c>
      <c r="AA60" s="12">
        <v>1</v>
      </c>
      <c r="AB60" s="12">
        <v>1</v>
      </c>
      <c r="AC60" s="12">
        <v>1</v>
      </c>
      <c r="AD60" s="12">
        <v>1</v>
      </c>
      <c r="AE60" s="12">
        <v>1</v>
      </c>
      <c r="AF60" s="12">
        <v>1</v>
      </c>
      <c r="AG60" s="12">
        <v>1</v>
      </c>
      <c r="AH60" s="12">
        <v>1</v>
      </c>
      <c r="AI60" s="12">
        <v>1</v>
      </c>
      <c r="AJ60" s="12">
        <v>1</v>
      </c>
      <c r="AK60" s="12">
        <v>1</v>
      </c>
      <c r="AL60" s="12">
        <v>1</v>
      </c>
      <c r="AM60" s="12">
        <v>1</v>
      </c>
      <c r="AN60" s="12">
        <v>1</v>
      </c>
      <c r="AO60" s="12">
        <v>1</v>
      </c>
      <c r="AP60" s="12">
        <v>1</v>
      </c>
      <c r="AQ60" s="12">
        <v>1</v>
      </c>
      <c r="AR60" s="12">
        <v>1</v>
      </c>
      <c r="AS60" s="12">
        <v>1</v>
      </c>
      <c r="AT60" s="12">
        <v>1</v>
      </c>
      <c r="AU60" s="12">
        <v>0.5</v>
      </c>
      <c r="AV60" s="18">
        <f>SUM(V60:AU60)</f>
        <v>25</v>
      </c>
      <c r="AW60" s="23"/>
      <c r="AX60" s="12">
        <v>1</v>
      </c>
      <c r="AY60" s="12">
        <v>1</v>
      </c>
      <c r="AZ60" s="12">
        <v>1</v>
      </c>
      <c r="BA60" s="12">
        <v>1</v>
      </c>
      <c r="BB60" s="12">
        <v>1</v>
      </c>
      <c r="BC60" s="12">
        <v>1</v>
      </c>
      <c r="BD60" s="12">
        <v>1</v>
      </c>
      <c r="BE60" s="12">
        <v>1</v>
      </c>
    </row>
    <row r="61" spans="1:57" x14ac:dyDescent="0.25">
      <c r="A61" s="32" t="s">
        <v>80</v>
      </c>
      <c r="B61" s="2">
        <v>1</v>
      </c>
      <c r="C61" s="2">
        <v>2</v>
      </c>
      <c r="D61" s="2">
        <v>3</v>
      </c>
      <c r="E61" s="2">
        <v>4</v>
      </c>
      <c r="F61" s="2">
        <v>5</v>
      </c>
      <c r="G61" s="2">
        <v>6</v>
      </c>
      <c r="H61" s="2">
        <v>7</v>
      </c>
      <c r="I61" s="2">
        <v>8</v>
      </c>
      <c r="J61" s="2">
        <v>9</v>
      </c>
      <c r="K61" s="2">
        <v>10</v>
      </c>
      <c r="L61" s="2">
        <v>11</v>
      </c>
      <c r="M61" s="2">
        <v>12</v>
      </c>
      <c r="N61" s="2">
        <v>13</v>
      </c>
      <c r="O61" s="2">
        <v>14</v>
      </c>
      <c r="P61" s="2">
        <v>15</v>
      </c>
      <c r="Q61" s="2">
        <v>16</v>
      </c>
      <c r="R61" s="2">
        <v>17</v>
      </c>
      <c r="S61" s="2">
        <v>18</v>
      </c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3"/>
      <c r="AW61" s="24"/>
      <c r="AX61" s="2"/>
      <c r="AY61" s="2"/>
      <c r="AZ61" s="2"/>
      <c r="BA61" s="2"/>
      <c r="BB61" s="2"/>
      <c r="BC61" s="2"/>
      <c r="BD61" s="2"/>
      <c r="BE61" s="2"/>
    </row>
    <row r="62" spans="1:57" x14ac:dyDescent="0.25">
      <c r="A62" s="2"/>
      <c r="B62" s="2" t="s">
        <v>28</v>
      </c>
      <c r="C62" s="2"/>
      <c r="D62" s="2"/>
      <c r="E62" s="2"/>
      <c r="F62" s="2" t="s">
        <v>16</v>
      </c>
      <c r="G62" s="2"/>
      <c r="H62" s="2"/>
      <c r="I62" s="2"/>
      <c r="J62" s="2"/>
      <c r="K62" s="2" t="s">
        <v>29</v>
      </c>
      <c r="L62" s="2"/>
      <c r="M62" s="2"/>
      <c r="N62" s="2"/>
      <c r="O62" s="2"/>
      <c r="P62" s="2" t="s">
        <v>30</v>
      </c>
      <c r="Q62" s="2"/>
      <c r="R62" s="2"/>
      <c r="S62" s="2"/>
      <c r="T62" s="2"/>
      <c r="U62" s="2"/>
      <c r="V62" s="2" t="s">
        <v>43</v>
      </c>
      <c r="W62" s="2"/>
      <c r="X62" s="2"/>
      <c r="Y62" s="2" t="s">
        <v>44</v>
      </c>
      <c r="Z62" s="2"/>
      <c r="AA62" s="2"/>
      <c r="AB62" s="2"/>
      <c r="AC62" s="2" t="s">
        <v>45</v>
      </c>
      <c r="AD62" s="2"/>
      <c r="AE62" s="2"/>
      <c r="AF62" s="2"/>
      <c r="AG62" s="2"/>
      <c r="AH62" s="2" t="s">
        <v>47</v>
      </c>
      <c r="AI62" s="2"/>
      <c r="AJ62" s="2"/>
      <c r="AK62" s="2"/>
      <c r="AL62" s="2" t="s">
        <v>51</v>
      </c>
      <c r="AM62" s="2"/>
      <c r="AN62" s="2"/>
      <c r="AO62" s="2"/>
      <c r="AP62" s="2" t="s">
        <v>57</v>
      </c>
      <c r="AQ62" s="2"/>
      <c r="AR62" s="2"/>
      <c r="AS62" s="2"/>
      <c r="AT62" s="2"/>
      <c r="AU62" s="2"/>
      <c r="AV62" s="3"/>
      <c r="AW62" s="24"/>
      <c r="AX62" s="2"/>
      <c r="AY62" s="2"/>
      <c r="AZ62" s="2"/>
      <c r="BA62" s="2"/>
      <c r="BB62" s="2"/>
      <c r="BC62" s="2"/>
      <c r="BD62" s="2"/>
      <c r="BE62" s="2"/>
    </row>
    <row r="63" spans="1:57" x14ac:dyDescent="0.25">
      <c r="A63" s="5"/>
      <c r="B63" s="6" t="s">
        <v>11</v>
      </c>
      <c r="C63" s="7" t="s">
        <v>12</v>
      </c>
      <c r="D63" s="7" t="s">
        <v>13</v>
      </c>
      <c r="E63" s="7" t="s">
        <v>14</v>
      </c>
      <c r="F63" s="7" t="s">
        <v>15</v>
      </c>
      <c r="G63" s="7" t="s">
        <v>17</v>
      </c>
      <c r="H63" s="7" t="s">
        <v>18</v>
      </c>
      <c r="I63" s="7" t="s">
        <v>19</v>
      </c>
      <c r="J63" s="7" t="s">
        <v>20</v>
      </c>
      <c r="K63" s="7" t="s">
        <v>21</v>
      </c>
      <c r="L63" s="7" t="s">
        <v>22</v>
      </c>
      <c r="M63" s="7" t="s">
        <v>23</v>
      </c>
      <c r="N63" s="7" t="s">
        <v>24</v>
      </c>
      <c r="O63" s="7" t="s">
        <v>25</v>
      </c>
      <c r="P63" s="7" t="s">
        <v>26</v>
      </c>
      <c r="Q63" s="7" t="s">
        <v>13</v>
      </c>
      <c r="R63" s="7" t="s">
        <v>14</v>
      </c>
      <c r="S63" s="6" t="s">
        <v>27</v>
      </c>
      <c r="T63" s="8"/>
      <c r="U63" s="28"/>
      <c r="V63" s="16" t="s">
        <v>35</v>
      </c>
      <c r="W63" s="5" t="s">
        <v>36</v>
      </c>
      <c r="X63" s="5" t="s">
        <v>37</v>
      </c>
      <c r="Y63" s="5" t="s">
        <v>38</v>
      </c>
      <c r="Z63" s="5" t="s">
        <v>39</v>
      </c>
      <c r="AA63" s="5" t="s">
        <v>40</v>
      </c>
      <c r="AB63" s="5" t="s">
        <v>41</v>
      </c>
      <c r="AC63" s="5" t="s">
        <v>42</v>
      </c>
      <c r="AD63" s="5" t="s">
        <v>26</v>
      </c>
      <c r="AE63" s="5" t="s">
        <v>13</v>
      </c>
      <c r="AF63" s="5" t="s">
        <v>14</v>
      </c>
      <c r="AG63" s="5" t="s">
        <v>46</v>
      </c>
      <c r="AH63" s="5" t="s">
        <v>48</v>
      </c>
      <c r="AI63" s="5" t="s">
        <v>49</v>
      </c>
      <c r="AJ63" s="5" t="s">
        <v>36</v>
      </c>
      <c r="AK63" s="5" t="s">
        <v>37</v>
      </c>
      <c r="AL63" s="5" t="s">
        <v>50</v>
      </c>
      <c r="AM63" s="5" t="s">
        <v>22</v>
      </c>
      <c r="AN63" s="5" t="s">
        <v>23</v>
      </c>
      <c r="AO63" s="5" t="s">
        <v>24</v>
      </c>
      <c r="AP63" s="5" t="s">
        <v>52</v>
      </c>
      <c r="AQ63" s="5" t="s">
        <v>53</v>
      </c>
      <c r="AR63" s="5" t="s">
        <v>54</v>
      </c>
      <c r="AS63" s="5" t="s">
        <v>55</v>
      </c>
      <c r="AT63" s="5" t="s">
        <v>56</v>
      </c>
      <c r="AU63" s="16" t="s">
        <v>48</v>
      </c>
      <c r="AV63" s="8"/>
      <c r="AW63" s="25"/>
      <c r="AX63" s="5" t="s">
        <v>49</v>
      </c>
      <c r="AY63" s="5" t="s">
        <v>36</v>
      </c>
      <c r="AZ63" s="5" t="s">
        <v>37</v>
      </c>
      <c r="BA63" s="5" t="s">
        <v>38</v>
      </c>
      <c r="BB63" s="5" t="s">
        <v>39</v>
      </c>
      <c r="BC63" s="5" t="s">
        <v>40</v>
      </c>
      <c r="BD63" s="5" t="s">
        <v>41</v>
      </c>
      <c r="BE63" s="5" t="s">
        <v>59</v>
      </c>
    </row>
    <row r="64" spans="1:57" x14ac:dyDescent="0.25">
      <c r="A64" s="2" t="s">
        <v>0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3">
        <f>SUM(B64:S64)</f>
        <v>0</v>
      </c>
      <c r="U64" s="29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3">
        <f>SUM(V64:AU64)</f>
        <v>0</v>
      </c>
      <c r="AW64" s="24">
        <f>T64+AV64</f>
        <v>0</v>
      </c>
      <c r="AX64" s="2"/>
      <c r="AY64" s="2"/>
      <c r="AZ64" s="2"/>
      <c r="BA64" s="2"/>
      <c r="BB64" s="2"/>
      <c r="BC64" s="2"/>
      <c r="BD64" s="2"/>
      <c r="BE64" s="2"/>
    </row>
    <row r="65" spans="1:57" x14ac:dyDescent="0.25">
      <c r="A65" s="2" t="s">
        <v>1</v>
      </c>
      <c r="B65" s="2">
        <v>2</v>
      </c>
      <c r="C65" s="2">
        <v>2</v>
      </c>
      <c r="D65" s="2">
        <v>2</v>
      </c>
      <c r="E65" s="2">
        <v>2</v>
      </c>
      <c r="F65" s="2">
        <v>2</v>
      </c>
      <c r="G65" s="2">
        <v>2</v>
      </c>
      <c r="H65" s="2">
        <v>2</v>
      </c>
      <c r="I65" s="2">
        <v>2</v>
      </c>
      <c r="J65" s="2">
        <v>2</v>
      </c>
      <c r="K65" s="2">
        <v>2</v>
      </c>
      <c r="L65" s="2">
        <v>2</v>
      </c>
      <c r="M65" s="2">
        <v>2</v>
      </c>
      <c r="N65" s="2"/>
      <c r="O65" s="2"/>
      <c r="P65" s="2"/>
      <c r="Q65" s="2"/>
      <c r="R65" s="2"/>
      <c r="S65" s="2"/>
      <c r="T65" s="3">
        <f t="shared" ref="T65:T82" si="14">SUM(B65:S65)</f>
        <v>24</v>
      </c>
      <c r="U65" s="29"/>
      <c r="V65" s="2"/>
      <c r="W65" s="2"/>
      <c r="X65" s="2"/>
      <c r="Y65" s="2"/>
      <c r="Z65" s="2">
        <v>2</v>
      </c>
      <c r="AA65" s="2">
        <v>2</v>
      </c>
      <c r="AB65" s="2">
        <v>2</v>
      </c>
      <c r="AC65" s="2">
        <v>2</v>
      </c>
      <c r="AD65" s="2">
        <v>2</v>
      </c>
      <c r="AE65" s="2">
        <v>2</v>
      </c>
      <c r="AF65" s="2">
        <v>2</v>
      </c>
      <c r="AG65" s="2">
        <v>2</v>
      </c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3">
        <f t="shared" ref="AV65:AV82" si="15">SUM(V65:AU65)</f>
        <v>16</v>
      </c>
      <c r="AW65" s="24">
        <f t="shared" ref="AW65:AW83" si="16">T65+AV65</f>
        <v>40</v>
      </c>
      <c r="AX65" s="2"/>
      <c r="AY65" s="2"/>
      <c r="AZ65" s="2"/>
      <c r="BA65" s="2"/>
      <c r="BB65" s="2"/>
      <c r="BC65" s="2"/>
      <c r="BD65" s="2"/>
      <c r="BE65" s="2"/>
    </row>
    <row r="66" spans="1:57" x14ac:dyDescent="0.25">
      <c r="A66" s="2" t="s">
        <v>79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3">
        <f t="shared" si="14"/>
        <v>0</v>
      </c>
      <c r="U66" s="29"/>
      <c r="V66" s="2"/>
      <c r="W66" s="2"/>
      <c r="X66" s="2"/>
      <c r="Y66" s="2"/>
      <c r="Z66" s="2">
        <v>4</v>
      </c>
      <c r="AA66" s="2">
        <v>6</v>
      </c>
      <c r="AB66" s="2">
        <v>4</v>
      </c>
      <c r="AC66" s="2">
        <v>6</v>
      </c>
      <c r="AD66" s="2">
        <v>4</v>
      </c>
      <c r="AE66" s="2">
        <v>6</v>
      </c>
      <c r="AF66" s="2">
        <v>4</v>
      </c>
      <c r="AG66" s="2">
        <v>6</v>
      </c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3">
        <f t="shared" si="15"/>
        <v>40</v>
      </c>
      <c r="AW66" s="24">
        <f t="shared" si="16"/>
        <v>40</v>
      </c>
      <c r="AX66" s="2"/>
      <c r="AY66" s="2"/>
      <c r="AZ66" s="2"/>
      <c r="BA66" s="2"/>
      <c r="BB66" s="2"/>
      <c r="BC66" s="2"/>
      <c r="BD66" s="2"/>
      <c r="BE66" s="2"/>
    </row>
    <row r="67" spans="1:57" x14ac:dyDescent="0.25">
      <c r="A67" s="2" t="s">
        <v>88</v>
      </c>
      <c r="B67" s="2">
        <v>4</v>
      </c>
      <c r="C67" s="2">
        <v>4</v>
      </c>
      <c r="D67" s="2">
        <v>4</v>
      </c>
      <c r="E67" s="2">
        <v>4</v>
      </c>
      <c r="F67" s="2">
        <v>4</v>
      </c>
      <c r="G67" s="2">
        <v>4</v>
      </c>
      <c r="H67" s="2">
        <v>4</v>
      </c>
      <c r="I67" s="2">
        <v>4</v>
      </c>
      <c r="J67" s="2">
        <v>4</v>
      </c>
      <c r="K67" s="2">
        <v>4</v>
      </c>
      <c r="L67" s="2">
        <v>4</v>
      </c>
      <c r="M67" s="2">
        <v>4</v>
      </c>
      <c r="N67" s="2"/>
      <c r="O67" s="2"/>
      <c r="P67" s="2"/>
      <c r="Q67" s="2"/>
      <c r="R67" s="2"/>
      <c r="S67" s="2"/>
      <c r="T67" s="3">
        <f t="shared" si="14"/>
        <v>48</v>
      </c>
      <c r="U67" s="29"/>
      <c r="V67" s="2"/>
      <c r="W67" s="2"/>
      <c r="X67" s="2"/>
      <c r="Y67" s="2"/>
      <c r="Z67" s="2">
        <v>4</v>
      </c>
      <c r="AA67" s="2">
        <v>4</v>
      </c>
      <c r="AB67" s="2">
        <v>4</v>
      </c>
      <c r="AC67" s="2">
        <v>4</v>
      </c>
      <c r="AD67" s="2">
        <v>4</v>
      </c>
      <c r="AE67" s="2">
        <v>4</v>
      </c>
      <c r="AF67" s="2">
        <v>4</v>
      </c>
      <c r="AG67" s="2">
        <v>4</v>
      </c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3">
        <f t="shared" si="15"/>
        <v>32</v>
      </c>
      <c r="AW67" s="24">
        <f t="shared" si="16"/>
        <v>80</v>
      </c>
      <c r="AX67" s="2"/>
      <c r="AY67" s="2"/>
      <c r="AZ67" s="2"/>
      <c r="BA67" s="2"/>
      <c r="BB67" s="2"/>
      <c r="BC67" s="2"/>
      <c r="BD67" s="2"/>
      <c r="BE67" s="2"/>
    </row>
    <row r="68" spans="1:57" x14ac:dyDescent="0.25">
      <c r="A68" s="2" t="s">
        <v>64</v>
      </c>
      <c r="B68" s="2">
        <v>2</v>
      </c>
      <c r="C68" s="2">
        <v>4</v>
      </c>
      <c r="D68" s="2">
        <v>2</v>
      </c>
      <c r="E68" s="2">
        <v>4</v>
      </c>
      <c r="F68" s="2">
        <v>2</v>
      </c>
      <c r="G68" s="2">
        <v>4</v>
      </c>
      <c r="H68" s="2">
        <v>2</v>
      </c>
      <c r="I68" s="2">
        <v>4</v>
      </c>
      <c r="J68" s="2">
        <v>2</v>
      </c>
      <c r="K68" s="2">
        <v>4</v>
      </c>
      <c r="L68" s="2">
        <v>2</v>
      </c>
      <c r="M68" s="2">
        <v>4</v>
      </c>
      <c r="N68" s="2"/>
      <c r="O68" s="2"/>
      <c r="P68" s="2"/>
      <c r="Q68" s="2"/>
      <c r="R68" s="2"/>
      <c r="S68" s="2"/>
      <c r="T68" s="3">
        <f t="shared" si="14"/>
        <v>36</v>
      </c>
      <c r="U68" s="29"/>
      <c r="V68" s="2"/>
      <c r="W68" s="2"/>
      <c r="X68" s="2"/>
      <c r="Y68" s="2"/>
      <c r="Z68" s="2">
        <v>2</v>
      </c>
      <c r="AA68" s="2">
        <v>4</v>
      </c>
      <c r="AB68" s="2">
        <v>2</v>
      </c>
      <c r="AC68" s="2">
        <v>4</v>
      </c>
      <c r="AD68" s="2">
        <v>2</v>
      </c>
      <c r="AE68" s="2">
        <v>4</v>
      </c>
      <c r="AF68" s="2">
        <v>2</v>
      </c>
      <c r="AG68" s="2">
        <v>4</v>
      </c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3">
        <f t="shared" si="15"/>
        <v>24</v>
      </c>
      <c r="AW68" s="24">
        <f t="shared" si="16"/>
        <v>60</v>
      </c>
      <c r="AX68" s="2"/>
      <c r="AY68" s="2"/>
      <c r="AZ68" s="2"/>
      <c r="BA68" s="2"/>
      <c r="BB68" s="2"/>
      <c r="BC68" s="2"/>
      <c r="BD68" s="2"/>
      <c r="BE68" s="2"/>
    </row>
    <row r="69" spans="1:57" x14ac:dyDescent="0.25">
      <c r="A69" s="2" t="s">
        <v>74</v>
      </c>
      <c r="B69" s="2">
        <v>4</v>
      </c>
      <c r="C69" s="2">
        <v>2</v>
      </c>
      <c r="D69" s="2">
        <v>4</v>
      </c>
      <c r="E69" s="2">
        <v>2</v>
      </c>
      <c r="F69" s="2">
        <v>4</v>
      </c>
      <c r="G69" s="2">
        <v>2</v>
      </c>
      <c r="H69" s="2">
        <v>4</v>
      </c>
      <c r="I69" s="2">
        <v>2</v>
      </c>
      <c r="J69" s="2">
        <v>4</v>
      </c>
      <c r="K69" s="2">
        <v>2</v>
      </c>
      <c r="L69" s="2">
        <v>4</v>
      </c>
      <c r="M69" s="2">
        <v>2</v>
      </c>
      <c r="N69" s="2"/>
      <c r="O69" s="2"/>
      <c r="P69" s="2"/>
      <c r="Q69" s="2"/>
      <c r="R69" s="2"/>
      <c r="S69" s="2"/>
      <c r="T69" s="3">
        <f t="shared" si="14"/>
        <v>36</v>
      </c>
      <c r="U69" s="29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3">
        <f t="shared" si="15"/>
        <v>0</v>
      </c>
      <c r="AW69" s="24">
        <f t="shared" si="16"/>
        <v>36</v>
      </c>
      <c r="AX69" s="2"/>
      <c r="AY69" s="2"/>
      <c r="AZ69" s="2"/>
      <c r="BA69" s="2"/>
      <c r="BB69" s="2"/>
      <c r="BC69" s="2"/>
      <c r="BD69" s="2"/>
      <c r="BE69" s="2"/>
    </row>
    <row r="70" spans="1:57" x14ac:dyDescent="0.25">
      <c r="A70" s="2" t="s">
        <v>33</v>
      </c>
      <c r="B70" s="2">
        <v>4</v>
      </c>
      <c r="C70" s="2">
        <v>8</v>
      </c>
      <c r="D70" s="2">
        <v>6</v>
      </c>
      <c r="E70" s="2">
        <v>8</v>
      </c>
      <c r="F70" s="2">
        <v>6</v>
      </c>
      <c r="G70" s="2">
        <v>8</v>
      </c>
      <c r="H70" s="2">
        <v>6</v>
      </c>
      <c r="I70" s="2">
        <v>8</v>
      </c>
      <c r="J70" s="2">
        <v>6</v>
      </c>
      <c r="K70" s="2">
        <v>8</v>
      </c>
      <c r="L70" s="2">
        <v>6</v>
      </c>
      <c r="M70" s="2">
        <v>8</v>
      </c>
      <c r="N70" s="2"/>
      <c r="O70" s="2"/>
      <c r="P70" s="2"/>
      <c r="Q70" s="2"/>
      <c r="R70" s="2"/>
      <c r="S70" s="2"/>
      <c r="T70" s="3">
        <f t="shared" si="14"/>
        <v>82</v>
      </c>
      <c r="U70" s="29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3">
        <f t="shared" si="15"/>
        <v>0</v>
      </c>
      <c r="AW70" s="24">
        <f t="shared" si="16"/>
        <v>82</v>
      </c>
      <c r="AX70" s="2"/>
      <c r="AY70" s="2"/>
      <c r="AZ70" s="2"/>
      <c r="BA70" s="2"/>
      <c r="BB70" s="2"/>
      <c r="BC70" s="2"/>
      <c r="BD70" s="2"/>
      <c r="BE70" s="2"/>
    </row>
    <row r="71" spans="1:57" x14ac:dyDescent="0.25">
      <c r="A71" s="2" t="s">
        <v>89</v>
      </c>
      <c r="B71" s="2">
        <v>2</v>
      </c>
      <c r="C71" s="2">
        <v>4</v>
      </c>
      <c r="D71" s="2">
        <v>4</v>
      </c>
      <c r="E71" s="2">
        <v>4</v>
      </c>
      <c r="F71" s="2">
        <v>4</v>
      </c>
      <c r="G71" s="2">
        <v>4</v>
      </c>
      <c r="H71" s="2">
        <v>4</v>
      </c>
      <c r="I71" s="2">
        <v>4</v>
      </c>
      <c r="J71" s="2">
        <v>4</v>
      </c>
      <c r="K71" s="2">
        <v>4</v>
      </c>
      <c r="L71" s="2">
        <v>4</v>
      </c>
      <c r="M71" s="2">
        <v>4</v>
      </c>
      <c r="N71" s="2"/>
      <c r="O71" s="2"/>
      <c r="P71" s="2"/>
      <c r="Q71" s="2"/>
      <c r="R71" s="2"/>
      <c r="S71" s="2"/>
      <c r="T71" s="3">
        <f t="shared" si="14"/>
        <v>46</v>
      </c>
      <c r="U71" s="29"/>
      <c r="V71" s="2"/>
      <c r="W71" s="2"/>
      <c r="X71" s="2"/>
      <c r="Y71" s="2"/>
      <c r="Z71" s="2">
        <v>4</v>
      </c>
      <c r="AA71" s="2">
        <v>6</v>
      </c>
      <c r="AB71" s="2">
        <v>6</v>
      </c>
      <c r="AC71" s="2">
        <v>6</v>
      </c>
      <c r="AD71" s="2">
        <v>6</v>
      </c>
      <c r="AE71" s="2">
        <v>6</v>
      </c>
      <c r="AF71" s="2">
        <v>6</v>
      </c>
      <c r="AG71" s="2">
        <v>6</v>
      </c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3">
        <f t="shared" si="15"/>
        <v>46</v>
      </c>
      <c r="AW71" s="24">
        <f t="shared" si="16"/>
        <v>92</v>
      </c>
      <c r="AX71" s="2"/>
      <c r="AY71" s="2"/>
      <c r="AZ71" s="2"/>
      <c r="BA71" s="2"/>
      <c r="BB71" s="2"/>
      <c r="BC71" s="2"/>
      <c r="BD71" s="2"/>
      <c r="BE71" s="2"/>
    </row>
    <row r="72" spans="1:57" x14ac:dyDescent="0.25">
      <c r="A72" s="2" t="s">
        <v>90</v>
      </c>
      <c r="B72" s="2"/>
      <c r="C72" s="2">
        <v>2</v>
      </c>
      <c r="D72" s="2">
        <v>2</v>
      </c>
      <c r="E72" s="2">
        <v>2</v>
      </c>
      <c r="F72" s="2">
        <v>2</v>
      </c>
      <c r="G72" s="2">
        <v>2</v>
      </c>
      <c r="H72" s="2">
        <v>2</v>
      </c>
      <c r="I72" s="2">
        <v>2</v>
      </c>
      <c r="J72" s="2">
        <v>2</v>
      </c>
      <c r="K72" s="2">
        <v>2</v>
      </c>
      <c r="L72" s="2">
        <v>2</v>
      </c>
      <c r="M72" s="2">
        <v>2</v>
      </c>
      <c r="N72" s="2"/>
      <c r="O72" s="2"/>
      <c r="P72" s="2"/>
      <c r="Q72" s="2"/>
      <c r="R72" s="2"/>
      <c r="S72" s="2"/>
      <c r="T72" s="3">
        <f t="shared" si="14"/>
        <v>22</v>
      </c>
      <c r="U72" s="29"/>
      <c r="V72" s="2"/>
      <c r="W72" s="2"/>
      <c r="X72" s="2"/>
      <c r="Y72" s="2"/>
      <c r="Z72" s="2"/>
      <c r="AA72" s="2">
        <v>2</v>
      </c>
      <c r="AB72" s="2">
        <v>2</v>
      </c>
      <c r="AC72" s="2">
        <v>2</v>
      </c>
      <c r="AD72" s="2">
        <v>2</v>
      </c>
      <c r="AE72" s="2">
        <v>2</v>
      </c>
      <c r="AF72" s="2">
        <v>2</v>
      </c>
      <c r="AG72" s="2">
        <v>2</v>
      </c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3">
        <f t="shared" si="15"/>
        <v>14</v>
      </c>
      <c r="AW72" s="24">
        <f t="shared" si="16"/>
        <v>36</v>
      </c>
      <c r="AX72" s="2"/>
      <c r="AY72" s="2"/>
      <c r="AZ72" s="2"/>
      <c r="BA72" s="2"/>
      <c r="BB72" s="2"/>
      <c r="BC72" s="2"/>
      <c r="BD72" s="2"/>
      <c r="BE72" s="2"/>
    </row>
    <row r="73" spans="1:57" x14ac:dyDescent="0.25">
      <c r="A73" s="2" t="s">
        <v>91</v>
      </c>
      <c r="B73" s="2"/>
      <c r="C73" s="2">
        <v>2</v>
      </c>
      <c r="D73" s="2">
        <v>2</v>
      </c>
      <c r="E73" s="2">
        <v>2</v>
      </c>
      <c r="F73" s="2">
        <v>2</v>
      </c>
      <c r="G73" s="2">
        <v>2</v>
      </c>
      <c r="H73" s="2">
        <v>2</v>
      </c>
      <c r="I73" s="2">
        <v>2</v>
      </c>
      <c r="J73" s="2">
        <v>2</v>
      </c>
      <c r="K73" s="2">
        <v>2</v>
      </c>
      <c r="L73" s="2">
        <v>2</v>
      </c>
      <c r="M73" s="2">
        <v>2</v>
      </c>
      <c r="N73" s="2"/>
      <c r="O73" s="2"/>
      <c r="P73" s="2"/>
      <c r="Q73" s="2"/>
      <c r="R73" s="2"/>
      <c r="S73" s="2"/>
      <c r="T73" s="3">
        <f t="shared" si="14"/>
        <v>22</v>
      </c>
      <c r="U73" s="29"/>
      <c r="V73" s="2"/>
      <c r="W73" s="2"/>
      <c r="X73" s="2"/>
      <c r="Y73" s="2"/>
      <c r="Z73" s="2"/>
      <c r="AA73" s="2">
        <v>2</v>
      </c>
      <c r="AB73" s="2">
        <v>2</v>
      </c>
      <c r="AC73" s="2">
        <v>2</v>
      </c>
      <c r="AD73" s="2">
        <v>2</v>
      </c>
      <c r="AE73" s="2">
        <v>2</v>
      </c>
      <c r="AF73" s="2">
        <v>2</v>
      </c>
      <c r="AG73" s="2">
        <v>2</v>
      </c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3">
        <f t="shared" si="15"/>
        <v>14</v>
      </c>
      <c r="AW73" s="24">
        <f t="shared" si="16"/>
        <v>36</v>
      </c>
      <c r="AX73" s="2"/>
      <c r="AY73" s="2"/>
      <c r="AZ73" s="2"/>
      <c r="BA73" s="2"/>
      <c r="BB73" s="2"/>
      <c r="BC73" s="2"/>
      <c r="BD73" s="2"/>
      <c r="BE73" s="2"/>
    </row>
    <row r="74" spans="1:57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3">
        <f t="shared" si="14"/>
        <v>0</v>
      </c>
      <c r="U74" s="29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3">
        <f t="shared" si="15"/>
        <v>0</v>
      </c>
      <c r="AW74" s="24">
        <f t="shared" si="16"/>
        <v>0</v>
      </c>
      <c r="AX74" s="2"/>
      <c r="AY74" s="2"/>
      <c r="AZ74" s="2"/>
      <c r="BA74" s="2"/>
      <c r="BB74" s="2"/>
      <c r="BC74" s="2"/>
      <c r="BD74" s="2"/>
      <c r="BE74" s="2"/>
    </row>
    <row r="75" spans="1:57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3">
        <f t="shared" si="14"/>
        <v>0</v>
      </c>
      <c r="U75" s="29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3">
        <f t="shared" si="15"/>
        <v>0</v>
      </c>
      <c r="AW75" s="24">
        <f t="shared" si="16"/>
        <v>0</v>
      </c>
      <c r="AX75" s="2"/>
      <c r="AY75" s="2"/>
      <c r="AZ75" s="2"/>
      <c r="BA75" s="2"/>
      <c r="BB75" s="2"/>
      <c r="BC75" s="2"/>
      <c r="BD75" s="2"/>
      <c r="BE75" s="2"/>
    </row>
    <row r="76" spans="1:57" x14ac:dyDescent="0.25">
      <c r="A76" s="2" t="s">
        <v>78</v>
      </c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19">
        <v>18</v>
      </c>
      <c r="O76" s="19">
        <v>18</v>
      </c>
      <c r="P76" s="2"/>
      <c r="Q76" s="2"/>
      <c r="R76" s="2"/>
      <c r="S76" s="2"/>
      <c r="T76" s="3">
        <f t="shared" si="14"/>
        <v>36</v>
      </c>
      <c r="U76" s="29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3">
        <f t="shared" si="15"/>
        <v>0</v>
      </c>
      <c r="AW76" s="24">
        <f t="shared" si="16"/>
        <v>36</v>
      </c>
      <c r="AX76" s="2"/>
      <c r="AY76" s="2"/>
      <c r="AZ76" s="2"/>
      <c r="BA76" s="2"/>
      <c r="BB76" s="2"/>
      <c r="BC76" s="2"/>
      <c r="BD76" s="2"/>
      <c r="BE76" s="2"/>
    </row>
    <row r="77" spans="1:57" x14ac:dyDescent="0.25">
      <c r="A77" s="2" t="s">
        <v>86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1">
        <v>18</v>
      </c>
      <c r="P77" s="21">
        <v>36</v>
      </c>
      <c r="Q77" s="21">
        <v>36</v>
      </c>
      <c r="R77" s="21">
        <v>36</v>
      </c>
      <c r="S77" s="21">
        <v>18</v>
      </c>
      <c r="T77" s="3">
        <f t="shared" si="14"/>
        <v>144</v>
      </c>
      <c r="U77" s="29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3">
        <f t="shared" si="15"/>
        <v>0</v>
      </c>
      <c r="AW77" s="24">
        <f t="shared" si="16"/>
        <v>144</v>
      </c>
      <c r="AX77" s="2"/>
      <c r="AY77" s="2"/>
      <c r="AZ77" s="2"/>
      <c r="BA77" s="2"/>
      <c r="BB77" s="2"/>
      <c r="BC77" s="2"/>
      <c r="BD77" s="2"/>
      <c r="BE77" s="2"/>
    </row>
    <row r="78" spans="1:57" x14ac:dyDescent="0.25">
      <c r="A78" s="2" t="s">
        <v>85</v>
      </c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3">
        <f t="shared" si="14"/>
        <v>0</v>
      </c>
      <c r="U78" s="29"/>
      <c r="V78" s="35">
        <v>18</v>
      </c>
      <c r="W78" s="35">
        <v>36</v>
      </c>
      <c r="X78" s="35">
        <v>36</v>
      </c>
      <c r="Y78" s="35">
        <v>36</v>
      </c>
      <c r="Z78" s="35">
        <v>18</v>
      </c>
      <c r="AA78" s="2"/>
      <c r="AB78" s="2"/>
      <c r="AC78" s="2"/>
      <c r="AD78" s="2"/>
      <c r="AE78" s="2"/>
      <c r="AF78" s="2"/>
      <c r="AG78" s="2"/>
      <c r="AH78" s="34">
        <v>18</v>
      </c>
      <c r="AI78" s="34">
        <v>18</v>
      </c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3">
        <f t="shared" si="15"/>
        <v>180</v>
      </c>
      <c r="AW78" s="24">
        <f t="shared" si="16"/>
        <v>180</v>
      </c>
      <c r="AX78" s="2"/>
      <c r="AY78" s="2"/>
      <c r="AZ78" s="2"/>
      <c r="BA78" s="2"/>
      <c r="BB78" s="2"/>
      <c r="BC78" s="2"/>
      <c r="BD78" s="2"/>
      <c r="BE78" s="2"/>
    </row>
    <row r="79" spans="1:57" x14ac:dyDescent="0.25">
      <c r="A79" s="2" t="s">
        <v>84</v>
      </c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3">
        <f t="shared" si="14"/>
        <v>0</v>
      </c>
      <c r="U79" s="29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0">
        <v>18</v>
      </c>
      <c r="AJ79" s="20">
        <v>36</v>
      </c>
      <c r="AK79" s="20">
        <v>18</v>
      </c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3">
        <f t="shared" si="15"/>
        <v>72</v>
      </c>
      <c r="AW79" s="24">
        <f t="shared" si="16"/>
        <v>72</v>
      </c>
      <c r="AX79" s="2"/>
      <c r="AY79" s="2"/>
      <c r="AZ79" s="2"/>
      <c r="BA79" s="2"/>
      <c r="BB79" s="2"/>
      <c r="BC79" s="2"/>
      <c r="BD79" s="2"/>
      <c r="BE79" s="2"/>
    </row>
    <row r="80" spans="1:57" x14ac:dyDescent="0.25">
      <c r="A80" s="2" t="s">
        <v>83</v>
      </c>
      <c r="B80" s="2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7"/>
      <c r="Q80" s="17"/>
      <c r="R80" s="17"/>
      <c r="S80" s="17"/>
      <c r="T80" s="3">
        <f t="shared" si="14"/>
        <v>0</v>
      </c>
      <c r="U80" s="29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31">
        <v>18</v>
      </c>
      <c r="AL80" s="31">
        <v>36</v>
      </c>
      <c r="AM80" s="31">
        <v>36</v>
      </c>
      <c r="AN80" s="31">
        <v>36</v>
      </c>
      <c r="AO80" s="31">
        <v>18</v>
      </c>
      <c r="AP80" s="17"/>
      <c r="AQ80" s="17"/>
      <c r="AR80" s="17"/>
      <c r="AS80" s="17"/>
      <c r="AT80" s="17"/>
      <c r="AU80" s="17"/>
      <c r="AV80" s="3">
        <f t="shared" si="15"/>
        <v>144</v>
      </c>
      <c r="AW80" s="24">
        <f t="shared" si="16"/>
        <v>144</v>
      </c>
      <c r="AX80" s="2"/>
      <c r="AY80" s="2"/>
      <c r="AZ80" s="2"/>
      <c r="BA80" s="2"/>
      <c r="BB80" s="2"/>
      <c r="BC80" s="2"/>
      <c r="BD80" s="2"/>
      <c r="BE80" s="2"/>
    </row>
    <row r="81" spans="1:57" x14ac:dyDescent="0.25">
      <c r="A81" s="2" t="s">
        <v>82</v>
      </c>
      <c r="B81" s="2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7"/>
      <c r="Q81" s="17"/>
      <c r="R81" s="17"/>
      <c r="S81" s="17"/>
      <c r="T81" s="3">
        <f t="shared" si="14"/>
        <v>0</v>
      </c>
      <c r="U81" s="29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17"/>
      <c r="AN81" s="17"/>
      <c r="AO81" s="27">
        <v>18</v>
      </c>
      <c r="AP81" s="27">
        <v>36</v>
      </c>
      <c r="AQ81" s="27">
        <v>36</v>
      </c>
      <c r="AR81" s="27">
        <v>36</v>
      </c>
      <c r="AS81" s="27">
        <v>18</v>
      </c>
      <c r="AT81" s="17"/>
      <c r="AU81" s="17"/>
      <c r="AV81" s="3">
        <f t="shared" si="15"/>
        <v>144</v>
      </c>
      <c r="AW81" s="24">
        <f t="shared" si="16"/>
        <v>144</v>
      </c>
      <c r="AX81" s="2"/>
      <c r="AY81" s="2"/>
      <c r="AZ81" s="2"/>
      <c r="BA81" s="2"/>
      <c r="BB81" s="2"/>
      <c r="BC81" s="2"/>
      <c r="BD81" s="2"/>
      <c r="BE81" s="2"/>
    </row>
    <row r="82" spans="1:57" x14ac:dyDescent="0.25">
      <c r="A82" s="2" t="s">
        <v>81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17"/>
      <c r="S82" s="17"/>
      <c r="T82" s="3">
        <f t="shared" si="14"/>
        <v>0</v>
      </c>
      <c r="U82" s="29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17"/>
      <c r="AN82" s="17"/>
      <c r="AO82" s="17"/>
      <c r="AP82" s="17"/>
      <c r="AQ82" s="17"/>
      <c r="AR82" s="17"/>
      <c r="AS82" s="33">
        <v>18</v>
      </c>
      <c r="AT82" s="33">
        <v>36</v>
      </c>
      <c r="AU82" s="33">
        <v>18</v>
      </c>
      <c r="AV82" s="3">
        <f t="shared" si="15"/>
        <v>72</v>
      </c>
      <c r="AW82" s="24">
        <f t="shared" si="16"/>
        <v>72</v>
      </c>
      <c r="AX82" s="2"/>
      <c r="AY82" s="2"/>
      <c r="AZ82" s="2"/>
      <c r="BA82" s="2"/>
      <c r="BB82" s="2"/>
      <c r="BC82" s="2"/>
      <c r="BD82" s="2"/>
      <c r="BE82" s="2"/>
    </row>
    <row r="83" spans="1:57" x14ac:dyDescent="0.25">
      <c r="A83" s="2"/>
      <c r="B83" s="4">
        <f>SUM(B64:B82)</f>
        <v>18</v>
      </c>
      <c r="C83" s="4">
        <f t="shared" ref="C83:S83" si="17">SUM(C64:C82)</f>
        <v>28</v>
      </c>
      <c r="D83" s="4">
        <f t="shared" si="17"/>
        <v>26</v>
      </c>
      <c r="E83" s="4">
        <f t="shared" si="17"/>
        <v>28</v>
      </c>
      <c r="F83" s="4">
        <f t="shared" si="17"/>
        <v>26</v>
      </c>
      <c r="G83" s="4">
        <f t="shared" si="17"/>
        <v>28</v>
      </c>
      <c r="H83" s="4">
        <f t="shared" si="17"/>
        <v>26</v>
      </c>
      <c r="I83" s="4">
        <f t="shared" si="17"/>
        <v>28</v>
      </c>
      <c r="J83" s="4">
        <f t="shared" si="17"/>
        <v>26</v>
      </c>
      <c r="K83" s="4">
        <f t="shared" si="17"/>
        <v>28</v>
      </c>
      <c r="L83" s="4">
        <f t="shared" si="17"/>
        <v>26</v>
      </c>
      <c r="M83" s="4">
        <f t="shared" si="17"/>
        <v>28</v>
      </c>
      <c r="N83" s="4">
        <f t="shared" si="17"/>
        <v>18</v>
      </c>
      <c r="O83" s="4">
        <f t="shared" si="17"/>
        <v>36</v>
      </c>
      <c r="P83" s="4">
        <f t="shared" si="17"/>
        <v>36</v>
      </c>
      <c r="Q83" s="4">
        <f t="shared" si="17"/>
        <v>36</v>
      </c>
      <c r="R83" s="4">
        <f t="shared" si="17"/>
        <v>36</v>
      </c>
      <c r="S83" s="4">
        <f t="shared" si="17"/>
        <v>18</v>
      </c>
      <c r="T83" s="22">
        <f>SUM(T64:T82)</f>
        <v>496</v>
      </c>
      <c r="U83" s="29"/>
      <c r="V83" s="2">
        <f t="shared" ref="V83:AV83" si="18">SUM(V64:V82)</f>
        <v>18</v>
      </c>
      <c r="W83" s="2">
        <f t="shared" si="18"/>
        <v>36</v>
      </c>
      <c r="X83" s="2">
        <f t="shared" si="18"/>
        <v>36</v>
      </c>
      <c r="Y83" s="2">
        <f t="shared" si="18"/>
        <v>36</v>
      </c>
      <c r="Z83" s="2">
        <f t="shared" si="18"/>
        <v>34</v>
      </c>
      <c r="AA83" s="2">
        <f t="shared" si="18"/>
        <v>26</v>
      </c>
      <c r="AB83" s="2">
        <f t="shared" si="18"/>
        <v>22</v>
      </c>
      <c r="AC83" s="2">
        <f t="shared" si="18"/>
        <v>26</v>
      </c>
      <c r="AD83" s="2">
        <f t="shared" si="18"/>
        <v>22</v>
      </c>
      <c r="AE83" s="2">
        <f t="shared" si="18"/>
        <v>26</v>
      </c>
      <c r="AF83" s="2">
        <f t="shared" si="18"/>
        <v>22</v>
      </c>
      <c r="AG83" s="2">
        <f t="shared" si="18"/>
        <v>26</v>
      </c>
      <c r="AH83" s="2">
        <f t="shared" si="18"/>
        <v>18</v>
      </c>
      <c r="AI83" s="2">
        <f t="shared" si="18"/>
        <v>36</v>
      </c>
      <c r="AJ83" s="2">
        <f t="shared" si="18"/>
        <v>36</v>
      </c>
      <c r="AK83" s="2">
        <f t="shared" si="18"/>
        <v>36</v>
      </c>
      <c r="AL83" s="2">
        <f t="shared" si="18"/>
        <v>36</v>
      </c>
      <c r="AM83" s="2">
        <f t="shared" si="18"/>
        <v>36</v>
      </c>
      <c r="AN83" s="2">
        <f t="shared" si="18"/>
        <v>36</v>
      </c>
      <c r="AO83" s="2">
        <f t="shared" si="18"/>
        <v>36</v>
      </c>
      <c r="AP83" s="2">
        <f t="shared" si="18"/>
        <v>36</v>
      </c>
      <c r="AQ83" s="2">
        <f t="shared" si="18"/>
        <v>36</v>
      </c>
      <c r="AR83" s="2">
        <f t="shared" si="18"/>
        <v>36</v>
      </c>
      <c r="AS83" s="2">
        <f t="shared" si="18"/>
        <v>36</v>
      </c>
      <c r="AT83" s="2">
        <f t="shared" si="18"/>
        <v>36</v>
      </c>
      <c r="AU83" s="2">
        <f t="shared" si="18"/>
        <v>18</v>
      </c>
      <c r="AV83" s="22">
        <f t="shared" si="18"/>
        <v>798</v>
      </c>
      <c r="AW83" s="24">
        <f t="shared" si="16"/>
        <v>1294</v>
      </c>
      <c r="AX83" s="2"/>
      <c r="AY83" s="2"/>
      <c r="AZ83" s="2"/>
      <c r="BA83" s="2"/>
      <c r="BB83" s="2"/>
      <c r="BC83" s="2"/>
      <c r="BD83" s="2"/>
      <c r="BE83" s="2"/>
    </row>
    <row r="84" spans="1:57" x14ac:dyDescent="0.25">
      <c r="C84">
        <f t="shared" ref="C84:R84" si="19">36-C83</f>
        <v>8</v>
      </c>
      <c r="D84">
        <f t="shared" si="19"/>
        <v>10</v>
      </c>
      <c r="E84">
        <f t="shared" si="19"/>
        <v>8</v>
      </c>
      <c r="F84">
        <f t="shared" si="19"/>
        <v>10</v>
      </c>
      <c r="G84">
        <f t="shared" si="19"/>
        <v>8</v>
      </c>
      <c r="H84">
        <f t="shared" si="19"/>
        <v>10</v>
      </c>
      <c r="I84">
        <f t="shared" si="19"/>
        <v>8</v>
      </c>
      <c r="J84">
        <f t="shared" si="19"/>
        <v>10</v>
      </c>
      <c r="K84">
        <f t="shared" si="19"/>
        <v>8</v>
      </c>
      <c r="L84">
        <f t="shared" si="19"/>
        <v>10</v>
      </c>
      <c r="M84">
        <f t="shared" si="19"/>
        <v>8</v>
      </c>
      <c r="N84">
        <f t="shared" si="19"/>
        <v>18</v>
      </c>
      <c r="O84">
        <f t="shared" si="19"/>
        <v>0</v>
      </c>
      <c r="P84">
        <f t="shared" si="19"/>
        <v>0</v>
      </c>
      <c r="Q84">
        <f t="shared" si="19"/>
        <v>0</v>
      </c>
      <c r="R84">
        <f t="shared" si="19"/>
        <v>0</v>
      </c>
      <c r="W84">
        <f t="shared" ref="W84:AT84" si="20">36-W83</f>
        <v>0</v>
      </c>
      <c r="X84">
        <f t="shared" si="20"/>
        <v>0</v>
      </c>
      <c r="Y84">
        <f t="shared" si="20"/>
        <v>0</v>
      </c>
      <c r="Z84">
        <f t="shared" si="20"/>
        <v>2</v>
      </c>
      <c r="AA84">
        <f t="shared" si="20"/>
        <v>10</v>
      </c>
      <c r="AB84">
        <f t="shared" si="20"/>
        <v>14</v>
      </c>
      <c r="AC84">
        <f t="shared" si="20"/>
        <v>10</v>
      </c>
      <c r="AD84">
        <f t="shared" si="20"/>
        <v>14</v>
      </c>
      <c r="AE84">
        <f t="shared" si="20"/>
        <v>10</v>
      </c>
      <c r="AF84">
        <f t="shared" si="20"/>
        <v>14</v>
      </c>
      <c r="AG84">
        <f t="shared" si="20"/>
        <v>10</v>
      </c>
      <c r="AH84">
        <f t="shared" si="20"/>
        <v>18</v>
      </c>
      <c r="AI84">
        <f t="shared" si="20"/>
        <v>0</v>
      </c>
      <c r="AJ84">
        <f t="shared" si="20"/>
        <v>0</v>
      </c>
      <c r="AK84">
        <f t="shared" si="20"/>
        <v>0</v>
      </c>
      <c r="AL84">
        <f t="shared" si="20"/>
        <v>0</v>
      </c>
      <c r="AM84">
        <f t="shared" si="20"/>
        <v>0</v>
      </c>
      <c r="AN84">
        <f t="shared" si="20"/>
        <v>0</v>
      </c>
      <c r="AO84">
        <f t="shared" si="20"/>
        <v>0</v>
      </c>
      <c r="AP84">
        <f t="shared" si="20"/>
        <v>0</v>
      </c>
      <c r="AQ84">
        <f t="shared" si="20"/>
        <v>0</v>
      </c>
      <c r="AR84">
        <f t="shared" si="20"/>
        <v>0</v>
      </c>
      <c r="AS84">
        <f t="shared" si="20"/>
        <v>0</v>
      </c>
      <c r="AT84">
        <f t="shared" si="20"/>
        <v>0</v>
      </c>
      <c r="AV84" s="30">
        <f>SUM(W84:AU84)</f>
        <v>102</v>
      </c>
    </row>
  </sheetData>
  <pageMargins left="0.7" right="0.7" top="0.75" bottom="0.75" header="0.3" footer="0.3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сводная</vt:lpstr>
      <vt:lpstr>по точным датам</vt:lpstr>
      <vt:lpstr>2</vt:lpstr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2022-12-07T13:36:08Z</dcterms:modified>
</cp:coreProperties>
</file>